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420"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MAILMERGEMODE">"OneWorksheet"</definedName>
    <definedName name="_xlnm.Print_Titles" localSheetId="1">'1'!$1:$42</definedName>
    <definedName name="_xlnm.Print_Titles" localSheetId="2">'1-1'!$1:$6</definedName>
    <definedName name="_xlnm.Print_Titles" localSheetId="3">'1-2'!$1:$6</definedName>
    <definedName name="_xlnm.Print_Titles" localSheetId="4">'2'!$1:$40</definedName>
    <definedName name="_xlnm.Print_Titles" localSheetId="5">'2-1'!$1:$6</definedName>
    <definedName name="_xlnm.Print_Titles" localSheetId="6">'3'!$1:$6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0">'封面'!$1:$9</definedName>
  </definedNames>
  <calcPr fullCalcOnLoad="1"/>
</workbook>
</file>

<file path=xl/sharedStrings.xml><?xml version="1.0" encoding="utf-8"?>
<sst xmlns="http://schemas.openxmlformats.org/spreadsheetml/2006/main" count="2498" uniqueCount="841">
  <si>
    <t>四川省残疾人联合会</t>
  </si>
  <si>
    <t>2021年部门预算</t>
  </si>
  <si>
    <t>报送日期：     年   月   日</t>
  </si>
  <si>
    <t>表1</t>
  </si>
  <si>
    <t>部门收支总表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</si>
  <si>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</si>
  <si>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</si>
  <si>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</si>
  <si>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</si>
  <si>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</si>
  <si>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</si>
  <si>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</si>
  <si>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</si>
  <si>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</si>
  <si>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</si>
  <si>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</si>
  <si>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</si>
  <si>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</si>
  <si>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</si>
  <si>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</si>
  <si>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</si>
  <si>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</si>
  <si>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</si>
  <si>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</si>
  <si>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</si>
  <si>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</si>
  <si>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</si>
  <si>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</si>
  <si>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</si>
  <si>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</si>
  <si>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</si>
  <si>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</si>
  <si>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</si>
  <si>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</si>
  <si>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</si>
  <si>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</si>
  <si>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</si>
  <si>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</si>
  <si>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</si>
  <si>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</si>
  <si>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</si>
  <si>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</si>
  <si>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</si>
  <si>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</si>
  <si>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</si>
  <si>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</si>
  <si>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</si>
  <si>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</si>
  <si>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</si>
  <si>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</si>
  <si>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</si>
  <si>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</si>
  <si>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</si>
  <si>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</si>
  <si>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</si>
  <si>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</si>
  <si>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</si>
  <si>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</si>
  <si>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</si>
  <si>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</si>
  <si>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</si>
  <si>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</si>
  <si>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</si>
  <si>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</si>
  <si>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</si>
  <si>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</si>
  <si>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</si>
  <si>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</si>
  <si>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</si>
  <si>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</si>
  <si>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</si>
  <si>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</si>
  <si>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</si>
  <si>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</si>
  <si>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</si>
  <si>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</si>
  <si>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</si>
  <si>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</si>
  <si>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</si>
  <si>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</si>
  <si>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</si>
  <si>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</si>
  <si>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参照公务员法管理的事业单位（在蓉）</t>
  </si>
  <si>
    <t xml:space="preserve">  四川省残疾人联合会</t>
  </si>
  <si>
    <t>205</t>
  </si>
  <si>
    <t>08</t>
  </si>
  <si>
    <t>03</t>
  </si>
  <si>
    <t>510901</t>
  </si>
  <si>
    <t xml:space="preserve">    培训支出</t>
  </si>
  <si>
    <t>208</t>
  </si>
  <si>
    <t>05</t>
  </si>
  <si>
    <t>01</t>
  </si>
  <si>
    <t xml:space="preserve">    行政单位离退休</t>
  </si>
  <si>
    <t xml:space="preserve">    机关事业单位基本养老保险缴费支出</t>
  </si>
  <si>
    <t>11</t>
  </si>
  <si>
    <t xml:space="preserve">    行政运行</t>
  </si>
  <si>
    <t>02</t>
  </si>
  <si>
    <t xml:space="preserve">    一般行政管理事务</t>
  </si>
  <si>
    <t>04</t>
  </si>
  <si>
    <t xml:space="preserve">    残疾人康复</t>
  </si>
  <si>
    <t xml:space="preserve">    残疾人就业和扶贫</t>
  </si>
  <si>
    <t>06</t>
  </si>
  <si>
    <t xml:space="preserve">    残疾人体育</t>
  </si>
  <si>
    <t>99</t>
  </si>
  <si>
    <t xml:space="preserve">    其他残疾人事业支出</t>
  </si>
  <si>
    <t>210</t>
  </si>
  <si>
    <t xml:space="preserve">    行政单位医疗</t>
  </si>
  <si>
    <t xml:space="preserve">    公务员医疗补助</t>
  </si>
  <si>
    <t>221</t>
  </si>
  <si>
    <t xml:space="preserve">    住房公积金</t>
  </si>
  <si>
    <t xml:space="preserve">    购房补贴</t>
  </si>
  <si>
    <t>229</t>
  </si>
  <si>
    <t>60</t>
  </si>
  <si>
    <t xml:space="preserve">    用于体育事业的彩票公益金支出</t>
  </si>
  <si>
    <t xml:space="preserve">    用于残疾人事业的彩票公益金支出</t>
  </si>
  <si>
    <t>全额事业单位（在蓉）</t>
  </si>
  <si>
    <t xml:space="preserve">  四川省八一康复中心（四川省康复医院）</t>
  </si>
  <si>
    <t>510903</t>
  </si>
  <si>
    <t>206</t>
  </si>
  <si>
    <t xml:space="preserve">    专项基础科研</t>
  </si>
  <si>
    <t xml:space="preserve">    其他基础研究支出</t>
  </si>
  <si>
    <t xml:space="preserve">    机关事业单位职业年金缴费支出</t>
  </si>
  <si>
    <t xml:space="preserve">    事业单位医疗</t>
  </si>
  <si>
    <t xml:space="preserve">  四川省听力语言康复中心</t>
  </si>
  <si>
    <t>510904</t>
  </si>
  <si>
    <t>差额事业单位（在蓉）</t>
  </si>
  <si>
    <t xml:space="preserve">  四川省残疾人服务中心</t>
  </si>
  <si>
    <t>510902</t>
  </si>
  <si>
    <t xml:space="preserve">    机关服务</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</si>
  <si>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</si>
  <si>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</si>
  <si>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</si>
  <si>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</si>
  <si>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</si>
  <si>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</si>
  <si>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</si>
  <si>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</si>
  <si>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</si>
  <si>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</si>
  <si>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</si>
  <si>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</si>
  <si>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</si>
  <si>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</si>
  <si>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</si>
  <si>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</si>
  <si>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</si>
  <si>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</si>
  <si>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</si>
  <si>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</si>
  <si>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</si>
  <si>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</si>
  <si>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</si>
  <si>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</si>
  <si>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</si>
  <si>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</si>
  <si>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</si>
  <si>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</si>
  <si>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</si>
  <si>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</si>
  <si>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</si>
  <si>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</si>
  <si>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</si>
  <si>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</si>
  <si>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</si>
  <si>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</si>
  <si>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</si>
  <si>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</si>
  <si>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</si>
  <si>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</si>
  <si>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</si>
  <si>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</si>
  <si>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</si>
  <si>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</si>
  <si>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</si>
  <si>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</si>
  <si>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</si>
  <si>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</si>
  <si>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</si>
  <si>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</si>
  <si>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</si>
  <si>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</si>
  <si>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</si>
  <si>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</si>
  <si>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</si>
  <si>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</si>
  <si>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</si>
  <si>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</si>
  <si>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</si>
  <si>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</si>
  <si>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</si>
  <si>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</si>
  <si>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</si>
  <si>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</si>
  <si>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</si>
  <si>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</si>
  <si>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</si>
  <si>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</si>
  <si>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</si>
  <si>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</si>
  <si>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</si>
  <si>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</si>
  <si>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</si>
  <si>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</si>
  <si>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 xml:space="preserve">      公务用车运行维护费</t>
  </si>
  <si>
    <t>09</t>
  </si>
  <si>
    <t xml:space="preserve">      维修（护）费</t>
  </si>
  <si>
    <t xml:space="preserve">      其他商品和服务支出</t>
  </si>
  <si>
    <t xml:space="preserve">    机关资本性支出（一）</t>
  </si>
  <si>
    <t>503</t>
  </si>
  <si>
    <t xml:space="preserve">      设备购置</t>
  </si>
  <si>
    <t>07</t>
  </si>
  <si>
    <t xml:space="preserve">      大型修缮</t>
  </si>
  <si>
    <t xml:space="preserve">      其他资本性支出</t>
  </si>
  <si>
    <t xml:space="preserve">    机关资本性支出（二）</t>
  </si>
  <si>
    <t>504</t>
  </si>
  <si>
    <t xml:space="preserve">      房屋建筑物购建</t>
  </si>
  <si>
    <t xml:space="preserve">      基础设施建设</t>
  </si>
  <si>
    <t xml:space="preserve">    对个人和家庭的补助</t>
  </si>
  <si>
    <t>509</t>
  </si>
  <si>
    <t xml:space="preserve">      社会福利和救助</t>
  </si>
  <si>
    <t xml:space="preserve">      离退休费</t>
  </si>
  <si>
    <t xml:space="preserve">      其他对个人和家庭补助</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</si>
  <si>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</si>
  <si>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</si>
  <si>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</si>
  <si>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</si>
  <si>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</si>
  <si>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</si>
  <si>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</si>
  <si>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</si>
  <si>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</si>
  <si>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</si>
  <si>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</si>
  <si>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</si>
  <si>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</si>
  <si>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</si>
  <si>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</si>
  <si>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</si>
  <si>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</si>
  <si>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</si>
  <si>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</si>
  <si>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</si>
  <si>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</si>
  <si>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</si>
  <si>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</si>
  <si>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</si>
  <si>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</si>
  <si>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</si>
  <si>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</si>
  <si>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</si>
  <si>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</si>
  <si>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</si>
  <si>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</si>
  <si>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</si>
  <si>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</si>
  <si>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</si>
  <si>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</si>
  <si>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</si>
  <si>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</si>
  <si>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</si>
  <si>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</si>
  <si>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</si>
  <si>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</si>
  <si>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</si>
  <si>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</si>
  <si>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</si>
  <si>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</si>
  <si>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</si>
  <si>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</si>
  <si>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</si>
  <si>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</si>
  <si>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</si>
  <si>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</si>
  <si>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</si>
  <si>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</si>
  <si>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</si>
  <si>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</si>
  <si>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</si>
  <si>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</si>
  <si>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</si>
  <si>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</si>
  <si>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</si>
  <si>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</si>
  <si>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</si>
  <si>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</si>
  <si>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</si>
  <si>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</si>
  <si>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</si>
  <si>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</si>
  <si>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</si>
  <si>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</si>
  <si>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</si>
  <si>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</si>
  <si>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</si>
  <si>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</si>
  <si>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</si>
  <si>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</si>
  <si>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</si>
  <si>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</si>
  <si>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</si>
  <si>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</si>
  <si>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</si>
  <si>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</si>
  <si>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</si>
  <si>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</si>
  <si>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</si>
  <si>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</si>
  <si>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</si>
  <si>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</si>
  <si>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</si>
  <si>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</si>
  <si>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</si>
  <si>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</si>
  <si>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</si>
  <si>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</si>
  <si>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</si>
  <si>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</si>
  <si>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</si>
  <si>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</si>
  <si>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</si>
  <si>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</si>
  <si>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</si>
  <si>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</si>
  <si>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</si>
  <si>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</si>
  <si>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进修及培训</t>
  </si>
  <si>
    <t>社会保障和就业支出</t>
  </si>
  <si>
    <t xml:space="preserve">  行政事业单位养老支出</t>
  </si>
  <si>
    <t xml:space="preserve">  残疾人事业</t>
  </si>
  <si>
    <t>卫生健康支出</t>
  </si>
  <si>
    <t xml:space="preserve">  行政事业单位医疗</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</si>
  <si>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</si>
  <si>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</si>
  <si>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</si>
  <si>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</si>
  <si>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</si>
  <si>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</si>
  <si>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</si>
  <si>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</si>
  <si>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</si>
  <si>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</si>
  <si>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</si>
  <si>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</si>
  <si>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</si>
  <si>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</si>
  <si>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</si>
  <si>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</si>
  <si>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</si>
  <si>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</si>
  <si>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</si>
  <si>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</si>
  <si>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印刷费</t>
  </si>
  <si>
    <t xml:space="preserve">      咨询费</t>
  </si>
  <si>
    <t xml:space="preserve">      水费</t>
  </si>
  <si>
    <t xml:space="preserve">      电费</t>
  </si>
  <si>
    <t xml:space="preserve">      邮电费</t>
  </si>
  <si>
    <t xml:space="preserve">      物业管理费</t>
  </si>
  <si>
    <t xml:space="preserve">      差旅费</t>
  </si>
  <si>
    <t>15</t>
  </si>
  <si>
    <t>16</t>
  </si>
  <si>
    <t>17</t>
  </si>
  <si>
    <t>26</t>
  </si>
  <si>
    <t xml:space="preserve">      劳务费</t>
  </si>
  <si>
    <t>28</t>
  </si>
  <si>
    <t xml:space="preserve">      工会经费</t>
  </si>
  <si>
    <t>29</t>
  </si>
  <si>
    <t xml:space="preserve">      福利费</t>
  </si>
  <si>
    <t>31</t>
  </si>
  <si>
    <t>39</t>
  </si>
  <si>
    <t xml:space="preserve">      其他交通费用</t>
  </si>
  <si>
    <t>303</t>
  </si>
  <si>
    <t xml:space="preserve">      离休费</t>
  </si>
  <si>
    <t xml:space="preserve">      奖励金</t>
  </si>
  <si>
    <t xml:space="preserve">      其他对个人和家庭的补助支出</t>
  </si>
  <si>
    <t xml:space="preserve">      绩效工资</t>
  </si>
  <si>
    <t xml:space="preserve">      职业年金缴费</t>
  </si>
  <si>
    <t>12</t>
  </si>
  <si>
    <t xml:space="preserve">      其他社会保障缴费</t>
  </si>
  <si>
    <t xml:space="preserve">      维修(护)费</t>
  </si>
  <si>
    <t xml:space="preserve">      手续费</t>
  </si>
  <si>
    <t>表3-2</t>
  </si>
  <si>
    <t>一般公共预算项目支出预算表</t>
  </si>
  <si>
    <t>单位名称（项目）</t>
  </si>
  <si>
    <t xml:space="preserve">      残疾人无障碍专用车购置</t>
  </si>
  <si>
    <t xml:space="preserve">      设备购置经费</t>
  </si>
  <si>
    <t xml:space="preserve">      继续实施项目-省聋儿语训中心建设</t>
  </si>
  <si>
    <t xml:space="preserve">      继续实施项目-四川省残疾人辅助器具资源中心建设 </t>
  </si>
  <si>
    <t xml:space="preserve">      全国残疾人按比例就业情况“跨省通办”工作经费</t>
  </si>
  <si>
    <t xml:space="preserve">      残疾人体育赛事奖金</t>
  </si>
  <si>
    <t xml:space="preserve">      “量服”专项经费</t>
  </si>
  <si>
    <t xml:space="preserve">      “温暖万家行”活动经费</t>
  </si>
  <si>
    <t xml:space="preserve">      残疾人临时救助及法律援助经费</t>
  </si>
  <si>
    <t xml:space="preserve">      残疾人文化艺术节工作经费</t>
  </si>
  <si>
    <t xml:space="preserve">      残疾人专题节目制作经费</t>
  </si>
  <si>
    <t xml:space="preserve">      购买残疾人艺术服务经费</t>
  </si>
  <si>
    <t xml:space="preserve">      全国第十届残疾人文艺汇演经费</t>
  </si>
  <si>
    <t xml:space="preserve">      宣传文化经费</t>
  </si>
  <si>
    <t xml:space="preserve">      继续实施项目-设备购置经费</t>
  </si>
  <si>
    <t xml:space="preserve">      残疾儿童语言训练补助经费</t>
  </si>
  <si>
    <t xml:space="preserve">      残疾人专场招聘会经费</t>
  </si>
  <si>
    <t xml:space="preserve">      全国残疾人岗位精英赛及就业指导员竞赛</t>
  </si>
  <si>
    <t xml:space="preserve">      全国助残日助残就业项目交流活动</t>
  </si>
  <si>
    <t xml:space="preserve">      残疾人励志报告团励志报告会</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</si>
  <si>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</si>
  <si>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</si>
  <si>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</si>
  <si>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</si>
  <si>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</si>
  <si>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</si>
  <si>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</si>
  <si>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</si>
  <si>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</si>
  <si>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</si>
  <si>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本年政府性基金预算支出</t>
  </si>
  <si>
    <t>表4-1</t>
  </si>
  <si>
    <t>政府性基金预算“三公”经费支出预算表</t>
  </si>
  <si>
    <t>（空表说明：2021年省残联部门预算没有安排政府性基金预算“三公”经费支出，此表无数据。）</t>
  </si>
  <si>
    <t>表5</t>
  </si>
  <si>
    <t>国有资本经营预算支出预算表</t>
  </si>
  <si>
    <t>本年国有资本经营预算支出</t>
  </si>
  <si>
    <t>（空表说明：2021年省残联部门预算没有安排国有资本经营预算支出，此表无数据。）</t>
  </si>
  <si>
    <t>2021年省级部门预算项目绩效目标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</si>
  <si>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</si>
  <si>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</si>
  <si>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</si>
  <si>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</si>
  <si>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</si>
  <si>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</si>
  <si>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</si>
  <si>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</si>
  <si>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</si>
  <si>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</si>
  <si>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</si>
  <si>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</si>
  <si>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510-四川省残疾人联合会</t>
  </si>
  <si>
    <t>510901-四川省残疾人联合会</t>
  </si>
  <si>
    <t xml:space="preserve">  残疾人体育赛事奖金</t>
  </si>
  <si>
    <t>落实获奖残疾运动员和教练员奖励政策，激励广大残疾群众参与体育锻炼，改善身体机能，提升残疾人生活能力。</t>
  </si>
  <si>
    <t>奖励残疾优秀运动员和教练员人数</t>
  </si>
  <si>
    <t>384人</t>
  </si>
  <si>
    <t>对残疾人激励</t>
  </si>
  <si>
    <t>有所提高</t>
  </si>
  <si>
    <t>参赛运动员及教练员满意度</t>
  </si>
  <si>
    <t>90%</t>
  </si>
  <si>
    <t>完成时间</t>
  </si>
  <si>
    <t>2021年</t>
  </si>
  <si>
    <t>残疾人幸福感和获得感</t>
  </si>
  <si>
    <t>有所提升</t>
  </si>
  <si>
    <t xml:space="preserve">  全国第十届残疾人文艺汇演经费</t>
  </si>
  <si>
    <t>参加拟定于在北京举办的全国第十届残疾人文艺汇演，四个类别需打造７个新节目参加。</t>
  </si>
  <si>
    <t>参加全国第十届残疾人文艺汇演</t>
  </si>
  <si>
    <t>1次</t>
  </si>
  <si>
    <t>残疾人文化生活</t>
  </si>
  <si>
    <t>更加丰富</t>
  </si>
  <si>
    <t>参加演出人员满意度</t>
  </si>
  <si>
    <t>80%</t>
  </si>
  <si>
    <t>我省参加全国第十届残疾人文艺汇演演职人员</t>
  </si>
  <si>
    <t>80人</t>
  </si>
  <si>
    <t xml:space="preserve">  残疾人康复（健身）体育进家庭</t>
  </si>
  <si>
    <t>结合签约家庭医生，将康复体育器材、康复体育方送到残疾人家中，让更多残疾人享受居家体育康复活服务，扩大残疾人运动健身覆盖面，提高残疾人走出家门融入社会的能力。</t>
  </si>
  <si>
    <t>受益残疾人数</t>
  </si>
  <si>
    <t>≥2000人</t>
  </si>
  <si>
    <t>扩大残疾人运动健身覆盖面</t>
  </si>
  <si>
    <t>≥1%</t>
  </si>
  <si>
    <t>受惠人员满意度</t>
  </si>
  <si>
    <t>≥90%</t>
  </si>
  <si>
    <t>器材合格率</t>
  </si>
  <si>
    <t>100%</t>
  </si>
  <si>
    <t>残疾人体质</t>
  </si>
  <si>
    <t xml:space="preserve">  残疾人参赛训练经费</t>
  </si>
  <si>
    <t>完成全国残运会及全国赛事集训和参赛。</t>
  </si>
  <si>
    <t>集训残疾运动员（人）</t>
  </si>
  <si>
    <t>≥120人</t>
  </si>
  <si>
    <t>残疾人参与社会程度</t>
  </si>
  <si>
    <t>集训运动员满意度</t>
  </si>
  <si>
    <t>残疾全国性体育赛事（次）</t>
  </si>
  <si>
    <t>≥3次</t>
  </si>
  <si>
    <t>促进残疾人体育事业发展</t>
  </si>
  <si>
    <t xml:space="preserve">  特校体育健身器材采购经费</t>
  </si>
  <si>
    <t>为50所特殊教育学校配发体育健身器材。</t>
  </si>
  <si>
    <t>配发学校个数</t>
  </si>
  <si>
    <t>50所</t>
  </si>
  <si>
    <t>特校学生体质</t>
  </si>
  <si>
    <t>受益学生满意度</t>
  </si>
  <si>
    <t>≥80%</t>
  </si>
  <si>
    <t>每所学校配发健身器材</t>
  </si>
  <si>
    <t>4.8万元</t>
  </si>
  <si>
    <t xml:space="preserve">  继续实施项目-四川省残疾人辅助器具资源中心建设 </t>
  </si>
  <si>
    <t>完工建成四川省残疾人辅助器具中心（国家辅具器具西南区域中心）暨八一康复中心儿童康复楼建设，总投资8826.88万元，建设面积2万平方米。</t>
  </si>
  <si>
    <t>四川省残疾人辅助器具中心（国家辅具器具西南区域中心）暨八一康复中心儿童康复楼建设</t>
  </si>
  <si>
    <t>1栋</t>
  </si>
  <si>
    <t>为残疾人康复服务水平</t>
  </si>
  <si>
    <t>残疾人满意度</t>
  </si>
  <si>
    <t>≥85%</t>
  </si>
  <si>
    <t>工程质量</t>
  </si>
  <si>
    <t>良好</t>
  </si>
  <si>
    <t>对西部地区辅具配发能力</t>
  </si>
  <si>
    <t>工程完工时间</t>
  </si>
  <si>
    <t xml:space="preserve">  购买残疾人艺术服务经费</t>
  </si>
  <si>
    <t>购买残疾人特殊艺术巡演30场，讲述残疾人自强不息故事、传递正能量，激发广大残疾群众内生动力。</t>
  </si>
  <si>
    <t>购买残疾人特殊艺术巡演场（次）</t>
  </si>
  <si>
    <t>30场(次)</t>
  </si>
  <si>
    <t>丰富残疾人优秀公共文化供给</t>
  </si>
  <si>
    <t>观看演出残疾人满意度</t>
  </si>
  <si>
    <t>演出质量达标率</t>
  </si>
  <si>
    <t>激励残疾人自强不息的精神</t>
  </si>
  <si>
    <t>有所增强</t>
  </si>
  <si>
    <t xml:space="preserve">  上年结转_残疾人参赛训练费</t>
  </si>
  <si>
    <t>1.完成田径、游泳、羽毛球、网球残疾运动员集训任务；2.完成残疾人竞技体育项目二线队伍集训任务；参加全国各种体育赛事。</t>
  </si>
  <si>
    <t>集训运动员</t>
  </si>
  <si>
    <t>120人</t>
  </si>
  <si>
    <t>得到提高</t>
  </si>
  <si>
    <t>参加全国各种体育赛事</t>
  </si>
  <si>
    <t>≥6次</t>
  </si>
  <si>
    <t>促进残疾人体育事业发展程度</t>
  </si>
  <si>
    <t xml:space="preserve">  上年结转_残疾人康复（健身）体育进家庭</t>
  </si>
  <si>
    <t>通过购买康复（健身）器材配发残疾人，让残疾人在家进行体育锻炼。</t>
  </si>
  <si>
    <t>≥1万户</t>
  </si>
  <si>
    <t>得到加强</t>
  </si>
  <si>
    <t>受助残疾人满意度</t>
  </si>
  <si>
    <t>510903-四川省八一康复中心（四川省康复医院）</t>
  </si>
  <si>
    <t xml:space="preserve">  卫生材料费</t>
  </si>
  <si>
    <t>保障医疗行为的正常运转，提升医疗技术水平，促进各临床学科发展。保证我院临床科室的业务需求，完成救死扶伤，抢救生命的使命，让病人及时得到医治，生命得以延续，广大残疾人能够无障碍回归社会。保证临床科室使用需求，提高患者满意度，提供更优质的医疗服务，推进临床、教学、科研发展，打造国内知名康复医院。</t>
  </si>
  <si>
    <t>购买耗材数量</t>
  </si>
  <si>
    <t>≥139万件/次</t>
  </si>
  <si>
    <t>使用成本</t>
  </si>
  <si>
    <t>≤4906万元</t>
  </si>
  <si>
    <t>临床、康复、医技科室满意度</t>
  </si>
  <si>
    <t>耗材种类</t>
  </si>
  <si>
    <t>7大类</t>
  </si>
  <si>
    <t>服务科室</t>
  </si>
  <si>
    <t>52个</t>
  </si>
  <si>
    <t>科研合作单位满意度</t>
  </si>
  <si>
    <t>耗材入库次数</t>
  </si>
  <si>
    <t>≥5000次</t>
  </si>
  <si>
    <t>生态效益</t>
  </si>
  <si>
    <t>满足</t>
  </si>
  <si>
    <t>患者家属满意度</t>
  </si>
  <si>
    <t>耗材分批采购次数</t>
  </si>
  <si>
    <t>≥20次</t>
  </si>
  <si>
    <t>是否提升服务医疗水平</t>
  </si>
  <si>
    <t>是</t>
  </si>
  <si>
    <t>产品合格率</t>
  </si>
  <si>
    <t>95%</t>
  </si>
  <si>
    <t>是否提升品牌影响力</t>
  </si>
  <si>
    <t>专业材料达标率</t>
  </si>
  <si>
    <t>污染处理</t>
  </si>
  <si>
    <t>是是否达标</t>
  </si>
  <si>
    <t>完成年限</t>
  </si>
  <si>
    <t>1年</t>
  </si>
  <si>
    <t>可持续使用时间</t>
  </si>
  <si>
    <t>项目预算执行率</t>
  </si>
  <si>
    <t>医院持续运营能力</t>
  </si>
  <si>
    <t>成本控制</t>
  </si>
  <si>
    <t>是否提升医疗业务水平</t>
  </si>
  <si>
    <t xml:space="preserve">  信息网络及软件购置更新</t>
  </si>
  <si>
    <t>1.完成信息网络及软件购置更新项目11个，满足医院各临床科室对各系统功能的需要。2.通过网络安全三级等级保护测评以达到国家对三级公立医院的信息安全保障要求。3.做好全院14套软件系统的维护工作，保障信息系统正常稳定运行，使临床科室人员在使用系统过程中有更好的体验，提高医务人员对系统的满意度。</t>
  </si>
  <si>
    <t>信息网络及软件购置更新项目</t>
  </si>
  <si>
    <t>11个</t>
  </si>
  <si>
    <t>信息系统支撑能力</t>
  </si>
  <si>
    <t>职工、患者满意率</t>
  </si>
  <si>
    <t>网络安全等级测评</t>
  </si>
  <si>
    <t>接入全国医保报销平台，实现跨区域联网报销</t>
  </si>
  <si>
    <t>系统维护</t>
  </si>
  <si>
    <t>14套</t>
  </si>
  <si>
    <t>配套硬件优先使用节能环保产品</t>
  </si>
  <si>
    <t>--</t>
  </si>
  <si>
    <t>满足全院临床科室、职能科室对系统的需求</t>
  </si>
  <si>
    <t>满足不断更新的指令性医疗信息化需求</t>
  </si>
  <si>
    <t>结构化电子病历系统达到4级要求</t>
  </si>
  <si>
    <t>达标</t>
  </si>
  <si>
    <t>提高网络信息的安全性</t>
  </si>
  <si>
    <t>新大楼网络运行稳定，实现千兆到桌面</t>
  </si>
  <si>
    <t>康复数字化系统升级改造以满足康复业务的需要。</t>
  </si>
  <si>
    <t>2021-2022年</t>
  </si>
  <si>
    <t>合理规划，符合成本效益原则。</t>
  </si>
  <si>
    <t xml:space="preserve">  八一康复中心修缮经费</t>
  </si>
  <si>
    <t>改造电缆及应急照明系统、空调管网系统、供排水管网，满足医院安全用电用水要求，改善就医环境。改造中医康复中心、药品库房和血透中心、新大楼病房卫生间改造项目，有效整合使用资产，优化医疗环境。装修学府杏林专家房，为提高全院医疗水平，引进专家型人才，提供后勤保障。</t>
  </si>
  <si>
    <t>中医康复中心改造项目</t>
  </si>
  <si>
    <t>1个</t>
  </si>
  <si>
    <t>满足医院安全用电用水要求，降低维修成本。</t>
  </si>
  <si>
    <t>职工、患者满意度。</t>
  </si>
  <si>
    <t>电缆及应急照明系统改造</t>
  </si>
  <si>
    <t>改善就医环境。</t>
  </si>
  <si>
    <t>中央空调管网系统改造及供排水系统管网改造</t>
  </si>
  <si>
    <t>环境污染率</t>
  </si>
  <si>
    <t>0</t>
  </si>
  <si>
    <t>药品库房和血透中心楼改造</t>
  </si>
  <si>
    <t>持续保障患者、职工就诊和工作的安全需求。</t>
  </si>
  <si>
    <t>新大楼病房卫生间改造</t>
  </si>
  <si>
    <t>满足医院安全用电用水要求，改善就医环境。</t>
  </si>
  <si>
    <t>2021年完成</t>
  </si>
  <si>
    <t>合理造价，节约成本。</t>
  </si>
  <si>
    <t xml:space="preserve">  惠民康复公益救助项目支出</t>
  </si>
  <si>
    <t>通过开展患者（含残疾人）康复救助项目，为患者（含残疾人）提供手术治疗、康复训练等康复服务，显著改善患者（含残疾人）的功能状况，增强自理和社会参与能力。</t>
  </si>
  <si>
    <t>康复救助人数</t>
  </si>
  <si>
    <t>≥447例</t>
  </si>
  <si>
    <t>对残疾、贫困家庭的影响</t>
  </si>
  <si>
    <t>有所改善</t>
  </si>
  <si>
    <t>受益患者（含残疾人）满意度</t>
  </si>
  <si>
    <t>为患者（含残疾人）提供康复服务的及时主动性</t>
  </si>
  <si>
    <t>患者（含残疾人）康复服务水平</t>
  </si>
  <si>
    <t>为患者（含残疾人）治疗的有效率</t>
  </si>
  <si>
    <t>患者（含残疾人）生产生活能力</t>
  </si>
  <si>
    <t>项目完成时间</t>
  </si>
  <si>
    <t>2021年12月</t>
  </si>
  <si>
    <t>关心、理解、支持建档立卡贫困残疾人的社会氛围</t>
  </si>
  <si>
    <t>惠民康复公益救助项目支出成本</t>
  </si>
  <si>
    <t>300万元</t>
  </si>
  <si>
    <t>政治生态明显改善</t>
  </si>
  <si>
    <t>有效改善</t>
  </si>
  <si>
    <t>改善患者（含残疾人）功能状况</t>
  </si>
  <si>
    <t>中长期</t>
  </si>
  <si>
    <t>提高患者（含残疾人）生活水平</t>
  </si>
  <si>
    <t>提高患者（含残疾人）融入社会生活能力</t>
  </si>
  <si>
    <t xml:space="preserve">  药品费</t>
  </si>
  <si>
    <t>严格按照四川省药品网上招标阳光采购管理采购药品，根据各临床科室药品需求，保障药品供应。大力发展中医药，发挥中医药在康复中的重要作用，做具有中医药特色的康复医院。严把药品质量关，保障患者用药安全。</t>
  </si>
  <si>
    <t>药品采购品规数</t>
  </si>
  <si>
    <t>≤1200个</t>
  </si>
  <si>
    <t>合理规划，执行零库存，节约成本</t>
  </si>
  <si>
    <t>患者对我院药品安全的总体满意度</t>
  </si>
  <si>
    <t>医院采购药品均为阳光采购平台挂网，采购质量合格的药品</t>
  </si>
  <si>
    <t>质量合格</t>
  </si>
  <si>
    <t>落实国家带量采购品种的使用，让国家医保实惠到民的举措落到实处。</t>
  </si>
  <si>
    <t>降低群众用药成本</t>
  </si>
  <si>
    <t>医护人员满意度</t>
  </si>
  <si>
    <t>抗菌药物使用强度DDDs</t>
  </si>
  <si>
    <t>≤40</t>
  </si>
  <si>
    <t>药品全面实施零加成，对紧急特需品种启动临时采购，全力保障患者需求</t>
  </si>
  <si>
    <t>有效满足</t>
  </si>
  <si>
    <t>同期按月上报阳光采购平台数据</t>
  </si>
  <si>
    <t>每月</t>
  </si>
  <si>
    <t>环境污染率。</t>
  </si>
  <si>
    <t>药品库房实行零库存管理，每月根据上月销量进行药品计划拟定，每周核查数量异常增加品种，及时查漏补缺，减少医院药品采购资金积压，预计全年药品支出成本</t>
  </si>
  <si>
    <t>5500万元</t>
  </si>
  <si>
    <t>药品采购均根据临床用量按需采购，控制药品过期率。</t>
  </si>
  <si>
    <t>药品采购通过阳光采购平台，用药过程临床药师参与，保证患者用药安全、有效、经济、合理。</t>
  </si>
  <si>
    <t>长期持续</t>
  </si>
  <si>
    <t xml:space="preserve">  科研经费</t>
  </si>
  <si>
    <t>1.根据国家、省、市等各级各类科研部门要求，申报科研课题，争取课题立项。根据科研课题计划书，完成科研课题研究，提高医院的科研水平，更好为患者服务。
2.加强与外单位科研合作，根据科研课题协议书，完成科研课题研究，提高医院的科研水平，更好为患者服务。                                                                                                                              3.加强与中国科学院自动化研究所深度合作，共建康复技术创新中心与临床转化基地。                                                 
4.作为成都中医药大学附属康复医院，我院将与中医大共建中西医结合神经康复实验室,计划支出200万。               
5.建立医院科研基金200万。</t>
  </si>
  <si>
    <t>完成科研课题数量</t>
  </si>
  <si>
    <t xml:space="preserve">30个 </t>
  </si>
  <si>
    <t>合理规划，节约投资</t>
  </si>
  <si>
    <t>有效规划</t>
  </si>
  <si>
    <t>患者满意度</t>
  </si>
  <si>
    <t>满意</t>
  </si>
  <si>
    <t>康复技术创新中心与临床转化基地</t>
  </si>
  <si>
    <t>科研技术水平</t>
  </si>
  <si>
    <t>提高</t>
  </si>
  <si>
    <t>中西医结合神经康复实验室</t>
  </si>
  <si>
    <t>建立医院科研基金200万</t>
  </si>
  <si>
    <t>医务人员科研学术水平</t>
  </si>
  <si>
    <t>按科研项目计划书</t>
  </si>
  <si>
    <t>按计划完成</t>
  </si>
  <si>
    <t>医院学术影响力</t>
  </si>
  <si>
    <t>扩大</t>
  </si>
  <si>
    <t>论文、专利等科研成果</t>
  </si>
  <si>
    <t>增加</t>
  </si>
  <si>
    <t>医院行业内排名</t>
  </si>
  <si>
    <t>提升</t>
  </si>
  <si>
    <t>完成课题的时间</t>
  </si>
  <si>
    <t>按科研计划完成</t>
  </si>
  <si>
    <t>设备费、材料费、测试化验加工等费用</t>
  </si>
  <si>
    <t>865.31万元</t>
  </si>
  <si>
    <t xml:space="preserve">  业务咨询费</t>
  </si>
  <si>
    <t xml:space="preserve"> 明确清晰战略定位，完善治理体系，优化运营流程，完善薪酬分配和考核方案，打造文化价值体系，上下同心凝心聚气，推动三甲评审工作，提升管理效率，提高管理效能，加强核心竞争力和品牌建设，实现医院管理变革，引领医院走向良性发展的快速轨道，推动医院高质量发展。</t>
  </si>
  <si>
    <t>2030年战略规划</t>
  </si>
  <si>
    <t>1套</t>
  </si>
  <si>
    <t>推动医院高质量发展，提高经济效益。</t>
  </si>
  <si>
    <t>逐步提高</t>
  </si>
  <si>
    <t>全院职工满意，患者满意</t>
  </si>
  <si>
    <t>薪酬分配体系</t>
  </si>
  <si>
    <t>医院及学科品牌影响力</t>
  </si>
  <si>
    <t>“三甲”建设体系</t>
  </si>
  <si>
    <t>院区文化氛围</t>
  </si>
  <si>
    <t>文化价值体系</t>
  </si>
  <si>
    <t>打造文化医院，美化院区环境</t>
  </si>
  <si>
    <t>院科两级工作目标绩效考核体系</t>
  </si>
  <si>
    <t>医院行业排名</t>
  </si>
  <si>
    <t>提升医院治理体系、治理能力</t>
  </si>
  <si>
    <t>完成</t>
  </si>
  <si>
    <t>医务人员管理水平</t>
  </si>
  <si>
    <t>2022年3月</t>
  </si>
  <si>
    <t>18个月</t>
  </si>
  <si>
    <t>咨询成本</t>
  </si>
  <si>
    <t>401.4万元</t>
  </si>
  <si>
    <t xml:space="preserve">  新冠肺炎疫情防控经费</t>
  </si>
  <si>
    <t>一、按照国家、省、市、区相关文件要求，持续强化医院感染管理，常态化开展疫情防控督导工作，力争实现院内零感染，按要求全面落实重点人群应检尽检，切实保护广大职工身体健康和生命安全。我院疫情防控经费仅用于对参加防治工作的医务人员发放临时性工作补助、医务人员定期进行核酸检测、及时接种新冠疫苗。
二、在疫情期间保障医疗机构的正常运行，确保防疫物资储备、使用满足国家相关规定，提高医疗卫生人员和患者满意度。
三、紧急修建疫情防控留观病房及候诊室项目：2021年投入使用；紧急修建疫情防控发热门诊CT室项目：2021年投入使用；3.保障临时发生的疫情防控项目。</t>
  </si>
  <si>
    <t>总务基建疫情防控项目个数</t>
  </si>
  <si>
    <t>3个</t>
  </si>
  <si>
    <t>疫情防控督导员、职工接种疫苗、全员核酸检测人次数</t>
  </si>
  <si>
    <t>≥1000人次</t>
  </si>
  <si>
    <t>保障医院疫情防控，确保医院对突发公共卫生事件的应对能力。</t>
  </si>
  <si>
    <t>显著</t>
  </si>
  <si>
    <t>防疫物资购买数量</t>
  </si>
  <si>
    <t>≥1万件</t>
  </si>
  <si>
    <t>持续强化医院感染管理，采取坚决有效措施，做好常态化疫情防控各项工作。</t>
  </si>
  <si>
    <t>全面落实常态化疫情防控和院感防控，实现我院疫情精准、科学防控，院感管理科学化、制度化、专业化、规范化，切实巩固来之不易的防控成果。</t>
  </si>
  <si>
    <t>防疫物资使用人数</t>
  </si>
  <si>
    <t>疫情防控环境改变</t>
  </si>
  <si>
    <t>疫情防控项目工程质量</t>
  </si>
  <si>
    <t>符合行业相关质量验收标准</t>
  </si>
  <si>
    <t>持续有效防控疫情</t>
  </si>
  <si>
    <t>满足公共卫生防疫需求</t>
  </si>
  <si>
    <t>设备验收合格率</t>
  </si>
  <si>
    <t>项目按合同约定时效完成</t>
  </si>
  <si>
    <t>按照需求采购入库</t>
  </si>
  <si>
    <t>购买防控物资成本</t>
  </si>
  <si>
    <t>150万元</t>
  </si>
  <si>
    <t>搭建疫情防控设施设备成本</t>
  </si>
  <si>
    <t>76.57万元</t>
  </si>
  <si>
    <t>疫情防控督导员、职工接种疫苗、全员核酸检测成本</t>
  </si>
  <si>
    <t>104.66万元</t>
  </si>
  <si>
    <t>疫情值班补助</t>
  </si>
  <si>
    <t>12万</t>
  </si>
  <si>
    <t xml:space="preserve">  设备购置经费</t>
  </si>
  <si>
    <t>医院用于科研、教学、学科建设，提高医院技术、成绩，寻求达到经济效益与科学创新价值的平衡点，实现临床与科研的共赢。提高医院的医疗收入，满足适应病种的专业设备需求，提高病床位使用率，以期达到具有国际技术水平、国内一流的康复医院。</t>
  </si>
  <si>
    <t>购买一般设备数量</t>
  </si>
  <si>
    <t>309台</t>
  </si>
  <si>
    <t>购买专业设备数量</t>
  </si>
  <si>
    <t>≥28台（套）</t>
  </si>
  <si>
    <t>就诊病人增长率</t>
  </si>
  <si>
    <t>5%</t>
  </si>
  <si>
    <t>设备正常运行率</t>
  </si>
  <si>
    <t>医疗收入水平提高，优先考虑节能环保产品</t>
  </si>
  <si>
    <t>2年</t>
  </si>
  <si>
    <t>设备正常使用年限</t>
  </si>
  <si>
    <t>5年</t>
  </si>
  <si>
    <t>一般设备完成时效</t>
  </si>
  <si>
    <t>医院持续运行能力、影响力、知名度提高</t>
  </si>
  <si>
    <t>一般设备采购成本</t>
  </si>
  <si>
    <t>94.3万元</t>
  </si>
  <si>
    <t>专用设备采购成本</t>
  </si>
  <si>
    <t>2973.7万元</t>
  </si>
  <si>
    <t>采购成本控制</t>
  </si>
  <si>
    <t xml:space="preserve">  继续实施项目-设备购置经费</t>
  </si>
  <si>
    <t>完成该项目设备采购，以及安装调试，设备运行正常</t>
  </si>
  <si>
    <t>医疗设备购买数量</t>
  </si>
  <si>
    <t>1台</t>
  </si>
  <si>
    <t>预计年收入</t>
  </si>
  <si>
    <t>≥200万元</t>
  </si>
  <si>
    <t>病人满意度</t>
  </si>
  <si>
    <t>诊疗水平提高</t>
  </si>
  <si>
    <t>有限考虑节能环保产品</t>
  </si>
  <si>
    <t>采购成本支出</t>
  </si>
  <si>
    <t>792万元</t>
  </si>
  <si>
    <t>医院持续运行能力提高</t>
  </si>
  <si>
    <t>510904-四川省听力语言康复中心</t>
  </si>
  <si>
    <t xml:space="preserve">  残疾儿童语言训练补助经费</t>
  </si>
  <si>
    <t>通过实施贫困残疾儿童语言康复训练项目，妥善解决残疾儿童耳蜗手术后语言能力提升问题，提高残疾儿童生活和社会参与能力。</t>
  </si>
  <si>
    <t>受益残疾儿童人数</t>
  </si>
  <si>
    <t>残疾儿童融入社会能力</t>
  </si>
  <si>
    <t>救助对象家长满意度</t>
  </si>
  <si>
    <t>残疾儿童语言能力提升比例</t>
  </si>
  <si>
    <t>残疾儿童满意度</t>
  </si>
  <si>
    <t>平均每名耳蜗手术后聋儿训练经费</t>
  </si>
  <si>
    <t>1万元/年</t>
  </si>
  <si>
    <t>2021年省对市（州）转移支付项目绩效目标</t>
  </si>
  <si>
    <t>（2021年度）</t>
  </si>
  <si>
    <t>项目名称</t>
  </si>
  <si>
    <t>残疾人事业发展补助资金</t>
  </si>
  <si>
    <t>预算单位</t>
  </si>
  <si>
    <t>项目类型</t>
  </si>
  <si>
    <t>□ 产业发展</t>
  </si>
  <si>
    <t>■ 民生保障</t>
  </si>
  <si>
    <t>□ 基础设施</t>
  </si>
  <si>
    <t>□ 行政运行</t>
  </si>
  <si>
    <t>项
目
概
况</t>
  </si>
  <si>
    <t>中长期规划（名称、文号，
仅指常年项目）</t>
  </si>
  <si>
    <t>残疾人事业发展“十三五”规划</t>
  </si>
  <si>
    <t>资金管理办法（名称、文号）</t>
  </si>
  <si>
    <t>《四川省财政厅四川省民政厅四川省残疾人联合会关于印发困难群众救助等补助资金管理办法的通知》（川财社[2019]42号）</t>
  </si>
  <si>
    <t>绩效分配方式</t>
  </si>
  <si>
    <t>■ 因素法</t>
  </si>
  <si>
    <t>□ 项目法</t>
  </si>
  <si>
    <t>□ 据实据效</t>
  </si>
  <si>
    <t>□ 因素法与项目法相组合</t>
  </si>
  <si>
    <t>立项依据</t>
  </si>
  <si>
    <t>残疾人事业发展“十三五”规划和《残疾人保障法》</t>
  </si>
  <si>
    <t>使用范围</t>
  </si>
  <si>
    <t>残疾人康复、就业、扶贫等</t>
  </si>
  <si>
    <t>申报（补助）条件</t>
  </si>
  <si>
    <t>残疾人及家庭</t>
  </si>
  <si>
    <t>项目起止年限</t>
  </si>
  <si>
    <t>2021-2023</t>
  </si>
  <si>
    <t>项目资金
（万元）</t>
  </si>
  <si>
    <t xml:space="preserve">  中期资金总额：</t>
  </si>
  <si>
    <t xml:space="preserve">  年度资金总额：</t>
  </si>
  <si>
    <t xml:space="preserve">         其中：财政拨款</t>
  </si>
  <si>
    <t xml:space="preserve">               其他资金</t>
  </si>
  <si>
    <t>总
体
目
标</t>
  </si>
  <si>
    <t>中长期目标（2021年—2023年）</t>
  </si>
  <si>
    <t>年度目标（2021年）</t>
  </si>
  <si>
    <t>全面支持落实好残疾人就业、医疗康复、社会保障等扶持政策，健全残疾人权益保障制度和扶残助残服务体系，提升残疾人基本公共服务保障水平。
目标1：通过开展残疾人基本康复服务项目年度工作，为残疾人配置辅助器具，为肢体、视力、精神、智力残疾人提供基本康复服务，努力提高受助残疾人生活自理和社会参与能力。
目标2：完成农村实用技术培训年度工作，提高残疾人劳动技能，提高残疾人教育水平。
目标3：通过“阳光家园计划”项目年度工作的实施，帮助残疾人得到托养照料；
目标4：为残疾人机动轮椅车车主发放燃油补贴，弥补残疾人出行成本。</t>
  </si>
  <si>
    <t>绩
效
指
标</t>
  </si>
  <si>
    <t>一级
指标</t>
  </si>
  <si>
    <t>二级指标</t>
  </si>
  <si>
    <t>指标值（包含数字
及文字描述）</t>
  </si>
  <si>
    <t>完
成
指
标</t>
  </si>
  <si>
    <t>数量指标</t>
  </si>
  <si>
    <t>接受基本康复服务残疾的人数</t>
  </si>
  <si>
    <t>≥350304人</t>
  </si>
  <si>
    <t>≥116768人</t>
  </si>
  <si>
    <t>辅助器具配发人数</t>
  </si>
  <si>
    <t>≥5335827人</t>
  </si>
  <si>
    <t>≥1778609人</t>
  </si>
  <si>
    <t>农村残疾人实用技术培训人数</t>
  </si>
  <si>
    <t>≥182490人</t>
  </si>
  <si>
    <t>≥60830人</t>
  </si>
  <si>
    <t>资助接受托养服务人数</t>
  </si>
  <si>
    <t>≥134316人</t>
  </si>
  <si>
    <t>托养残疾人人数</t>
  </si>
  <si>
    <t>≥44772人</t>
  </si>
  <si>
    <t>发放残疾人残疾人机动车燃油补贴人次</t>
  </si>
  <si>
    <t>≥22905人次</t>
  </si>
  <si>
    <t>残疾人机动车燃油补贴</t>
  </si>
  <si>
    <t>≥7635人/次</t>
  </si>
  <si>
    <t>质量指标</t>
  </si>
  <si>
    <t>接受农村实用技术培训残疾人掌握的生产技能数量</t>
  </si>
  <si>
    <t>≥1门</t>
  </si>
  <si>
    <t>时效指标</t>
  </si>
  <si>
    <t>2023年</t>
  </si>
  <si>
    <t>成本指标</t>
  </si>
  <si>
    <t>残疾人机动车燃油补贴年均补助标准</t>
  </si>
  <si>
    <t>365元/年</t>
  </si>
  <si>
    <t>效
益
指
标</t>
  </si>
  <si>
    <t>社会效益指标</t>
  </si>
  <si>
    <t>残疾人康复水平</t>
  </si>
  <si>
    <t>农村实用技术培训的残疾人受教育水平和生活生产能力</t>
  </si>
  <si>
    <t>残疾人机动车车主出行便利程度</t>
  </si>
  <si>
    <t>关心、理解、支持残疾人社会氛围</t>
  </si>
  <si>
    <t>可持续影响指标</t>
  </si>
  <si>
    <t>提高残疾人融入社会能力</t>
  </si>
  <si>
    <t>提高残疾人生活水平</t>
  </si>
  <si>
    <t>改善残疾人生活状况</t>
  </si>
  <si>
    <t>满
意
度
指
标</t>
  </si>
  <si>
    <t>残疾人或家属对残疾人康复服务的满意度</t>
  </si>
  <si>
    <t>接受农村实用技术培训残疾人或其家属满意度</t>
  </si>
  <si>
    <t>≥70%</t>
  </si>
  <si>
    <t>接受托养残疾人或其家属满意度</t>
  </si>
  <si>
    <t>接受燃油补贴残疾人满意度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</si>
</sst>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0_ "/>
    <numFmt numFmtId="181" formatCode="###0.00"/>
    <numFmt numFmtId="182" formatCode="&quot;\&quot;#,##0.00_);\(&quot;\&quot;#,##0.00\)"/>
    <numFmt numFmtId="183" formatCode="#,##0.0000"/>
  </numFmts>
  <fonts count="63">
    <font>
      <sz val="9"/>
      <color indexed="8"/>
      <name val="宋体"/>
      <family val="0"/>
    </font>
    <font>
      <sz val="11"/>
      <name val="宋体"/>
      <family val="0"/>
    </font>
    <font>
      <b/>
      <sz val="18"/>
      <color indexed="8"/>
      <name val="等线"/>
      <family val="0"/>
    </font>
    <font>
      <sz val="12"/>
      <color indexed="8"/>
      <name val="等线"/>
      <family val="0"/>
    </font>
    <font>
      <sz val="11"/>
      <color indexed="8"/>
      <name val="等线"/>
      <family val="0"/>
    </font>
    <font>
      <sz val="11"/>
      <color indexed="8"/>
      <name val="宋体"/>
      <family val="0"/>
    </font>
    <font>
      <b/>
      <sz val="16"/>
      <name val="宋体"/>
      <family val="0"/>
    </font>
    <font>
      <sz val="12"/>
      <name val="宋体"/>
      <family val="0"/>
    </font>
    <font>
      <b/>
      <sz val="10"/>
      <name val="宋体"/>
      <family val="0"/>
    </font>
    <font>
      <sz val="10"/>
      <name val="宋体"/>
      <family val="0"/>
    </font>
    <font>
      <sz val="9"/>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Calibri"/>
      <family val="0"/>
    </font>
    <font>
      <sz val="11"/>
      <color indexed="9"/>
      <name val="Calibri"/>
      <family val="0"/>
    </font>
    <font>
      <b/>
      <sz val="11"/>
      <color indexed="63"/>
      <name val="Calibri"/>
      <family val="0"/>
    </font>
    <font>
      <b/>
      <sz val="11"/>
      <color indexed="54"/>
      <name val="Calibri"/>
      <family val="0"/>
    </font>
    <font>
      <i/>
      <sz val="11"/>
      <color indexed="23"/>
      <name val="Calibri"/>
      <family val="0"/>
    </font>
    <font>
      <b/>
      <sz val="11"/>
      <color indexed="8"/>
      <name val="Calibri"/>
      <family val="0"/>
    </font>
    <font>
      <b/>
      <sz val="13"/>
      <color indexed="54"/>
      <name val="Calibri"/>
      <family val="0"/>
    </font>
    <font>
      <b/>
      <sz val="11"/>
      <color indexed="62"/>
      <name val="Calibri"/>
      <family val="0"/>
    </font>
    <font>
      <b/>
      <sz val="13"/>
      <color indexed="62"/>
      <name val="Calibri"/>
      <family val="0"/>
    </font>
    <font>
      <sz val="11"/>
      <color indexed="17"/>
      <name val="Calibri"/>
      <family val="0"/>
    </font>
    <font>
      <sz val="11"/>
      <color indexed="19"/>
      <name val="Calibri"/>
      <family val="0"/>
    </font>
    <font>
      <sz val="11"/>
      <color indexed="62"/>
      <name val="Calibri"/>
      <family val="0"/>
    </font>
    <font>
      <sz val="11"/>
      <color indexed="10"/>
      <name val="Calibri"/>
      <family val="0"/>
    </font>
    <font>
      <b/>
      <sz val="18"/>
      <color indexed="62"/>
      <name val="Cambria"/>
      <family val="0"/>
    </font>
    <font>
      <b/>
      <sz val="11"/>
      <color indexed="9"/>
      <name val="Calibri"/>
      <family val="0"/>
    </font>
    <font>
      <sz val="11"/>
      <color indexed="16"/>
      <name val="Calibri"/>
      <family val="0"/>
    </font>
    <font>
      <sz val="10"/>
      <name val="Arial"/>
      <family val="0"/>
    </font>
    <font>
      <sz val="11"/>
      <color indexed="60"/>
      <name val="Calibri"/>
      <family val="0"/>
    </font>
    <font>
      <b/>
      <sz val="11"/>
      <color indexed="53"/>
      <name val="Calibri"/>
      <family val="0"/>
    </font>
    <font>
      <b/>
      <sz val="15"/>
      <color indexed="62"/>
      <name val="Calibri"/>
      <family val="0"/>
    </font>
    <font>
      <b/>
      <sz val="18"/>
      <color indexed="54"/>
      <name val="Cambria"/>
      <family val="0"/>
    </font>
    <font>
      <sz val="11"/>
      <color indexed="53"/>
      <name val="Calibri"/>
      <family val="0"/>
    </font>
    <font>
      <u val="single"/>
      <sz val="11"/>
      <color indexed="30"/>
      <name val="Calibri"/>
      <family val="0"/>
    </font>
    <font>
      <u val="single"/>
      <sz val="11"/>
      <color indexed="25"/>
      <name val="Calibri"/>
      <family val="0"/>
    </font>
    <font>
      <b/>
      <sz val="15"/>
      <color indexed="54"/>
      <name val="Calibri"/>
      <family val="0"/>
    </font>
    <font>
      <sz val="11"/>
      <color theme="1"/>
      <name val="等线"/>
      <family val="0"/>
    </font>
    <font>
      <sz val="11"/>
      <color theme="0"/>
      <name val="Calibri"/>
      <family val="0"/>
    </font>
    <font>
      <sz val="11"/>
      <color theme="1"/>
      <name val="Calibri"/>
      <family val="0"/>
    </font>
    <font>
      <sz val="11"/>
      <color rgb="FF9C6500"/>
      <name val="Calibri"/>
      <family val="0"/>
    </font>
    <font>
      <b/>
      <sz val="11"/>
      <color theme="3"/>
      <name val="Calibri"/>
      <family val="0"/>
    </font>
    <font>
      <sz val="11"/>
      <color rgb="FF006100"/>
      <name val="Calibri"/>
      <family val="0"/>
    </font>
    <font>
      <b/>
      <sz val="18"/>
      <color theme="3"/>
      <name val="Cambria"/>
      <family val="0"/>
    </font>
    <font>
      <sz val="11"/>
      <color rgb="FFFA7D00"/>
      <name val="Calibri"/>
      <family val="0"/>
    </font>
    <font>
      <b/>
      <sz val="11"/>
      <color theme="0"/>
      <name val="Calibri"/>
      <family val="0"/>
    </font>
    <font>
      <u val="single"/>
      <sz val="11"/>
      <color theme="11"/>
      <name val="Calibri"/>
      <family val="0"/>
    </font>
    <font>
      <b/>
      <sz val="11"/>
      <color rgb="FFFA7D00"/>
      <name val="Calibri"/>
      <family val="0"/>
    </font>
    <font>
      <sz val="11"/>
      <color rgb="FF9C0006"/>
      <name val="Calibri"/>
      <family val="0"/>
    </font>
    <font>
      <u val="single"/>
      <sz val="11"/>
      <color theme="10"/>
      <name val="Calibri"/>
      <family val="0"/>
    </font>
    <font>
      <b/>
      <sz val="15"/>
      <color theme="3"/>
      <name val="Calibri"/>
      <family val="0"/>
    </font>
    <font>
      <sz val="11"/>
      <color rgb="FF3F3F76"/>
      <name val="Calibri"/>
      <family val="0"/>
    </font>
    <font>
      <sz val="11"/>
      <color rgb="FFFF0000"/>
      <name val="Calibri"/>
      <family val="0"/>
    </font>
    <font>
      <b/>
      <sz val="13"/>
      <color theme="3"/>
      <name val="Calibri"/>
      <family val="0"/>
    </font>
    <font>
      <b/>
      <sz val="11"/>
      <color theme="1"/>
      <name val="Calibri"/>
      <family val="0"/>
    </font>
    <font>
      <i/>
      <sz val="11"/>
      <color rgb="FF7F7F7F"/>
      <name val="Calibri"/>
      <family val="0"/>
    </font>
    <font>
      <b/>
      <sz val="11"/>
      <color rgb="FF3F3F3F"/>
      <name val="Calibri"/>
      <family val="0"/>
    </font>
  </fonts>
  <fills count="49">
    <fill>
      <patternFill/>
    </fill>
    <fill>
      <patternFill patternType="gray125"/>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9"/>
        <bgColor indexed="64"/>
      </patternFill>
    </fill>
    <fill>
      <patternFill patternType="solid">
        <fgColor indexed="50"/>
        <bgColor indexed="64"/>
      </patternFill>
    </fill>
    <fill>
      <patternFill patternType="solid">
        <fgColor indexed="45"/>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indexed="26"/>
        <bgColor indexed="64"/>
      </patternFill>
    </fill>
    <fill>
      <patternFill patternType="solid">
        <fgColor theme="6" tint="0.39998000860214233"/>
        <bgColor indexed="64"/>
      </patternFill>
    </fill>
    <fill>
      <patternFill patternType="solid">
        <fgColor theme="4" tint="0.39998000860214233"/>
        <bgColor indexed="64"/>
      </patternFill>
    </fill>
    <fill>
      <patternFill patternType="solid">
        <fgColor rgb="FFA5A5A5"/>
        <bgColor indexed="64"/>
      </patternFill>
    </fill>
    <fill>
      <patternFill patternType="solid">
        <fgColor theme="6" tint="0.5999900102615356"/>
        <bgColor indexed="64"/>
      </patternFill>
    </fill>
    <fill>
      <patternFill patternType="solid">
        <fgColor theme="7"/>
        <bgColor indexed="64"/>
      </patternFill>
    </fill>
    <fill>
      <patternFill patternType="solid">
        <fgColor rgb="FFF2F2F2"/>
        <bgColor indexed="64"/>
      </patternFill>
    </fill>
    <fill>
      <patternFill patternType="solid">
        <fgColor theme="7" tint="0.7999799847602844"/>
        <bgColor indexed="64"/>
      </patternFill>
    </fill>
    <fill>
      <patternFill patternType="solid">
        <fgColor rgb="FFFFC7CE"/>
        <bgColor indexed="64"/>
      </patternFill>
    </fill>
    <fill>
      <patternFill patternType="solid">
        <fgColor indexed="31"/>
        <bgColor indexed="64"/>
      </patternFill>
    </fill>
    <fill>
      <patternFill patternType="solid">
        <fgColor theme="6" tint="0.7999799847602844"/>
        <bgColor indexed="64"/>
      </patternFill>
    </fill>
    <fill>
      <patternFill patternType="solid">
        <fgColor theme="9" tint="0.39998000860214233"/>
        <bgColor indexed="64"/>
      </patternFill>
    </fill>
    <fill>
      <patternFill patternType="solid">
        <fgColor rgb="FFFFCC99"/>
        <bgColor indexed="64"/>
      </patternFill>
    </fill>
    <fill>
      <patternFill patternType="solid">
        <fgColor theme="8" tint="0.39998000860214233"/>
        <bgColor indexed="64"/>
      </patternFill>
    </fill>
    <fill>
      <patternFill patternType="solid">
        <fgColor theme="5" tint="0.7999799847602844"/>
        <bgColor indexed="64"/>
      </patternFill>
    </fill>
    <fill>
      <patternFill patternType="solid">
        <fgColor rgb="FFFFFFCC"/>
        <bgColor indexed="64"/>
      </patternFill>
    </fill>
    <fill>
      <patternFill patternType="solid">
        <fgColor theme="7" tint="0.39998000860214233"/>
        <bgColor indexed="64"/>
      </patternFill>
    </fill>
    <fill>
      <patternFill patternType="solid">
        <fgColor theme="4" tint="0.7999799847602844"/>
        <bgColor indexed="64"/>
      </patternFill>
    </fill>
    <fill>
      <patternFill patternType="solid">
        <fgColor indexed="61"/>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s>
  <borders count="51">
    <border>
      <left/>
      <right/>
      <top/>
      <bottom/>
      <diagonal/>
    </border>
    <border>
      <left/>
      <right/>
      <top/>
      <bottom style="double">
        <color indexed="52"/>
      </bottom>
    </border>
    <border>
      <left style="thin">
        <color indexed="63"/>
      </left>
      <right style="thin">
        <color indexed="63"/>
      </right>
      <top style="thin">
        <color indexed="63"/>
      </top>
      <bottom style="thin">
        <color indexed="63"/>
      </bottom>
    </border>
    <border>
      <left/>
      <right/>
      <top/>
      <bottom style="thick">
        <color indexed="44"/>
      </bottom>
    </border>
    <border>
      <left/>
      <right/>
      <top/>
      <bottom style="thick">
        <color indexed="54"/>
      </bottom>
    </border>
    <border>
      <left/>
      <right/>
      <top/>
      <bottom style="medium">
        <color indexed="44"/>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bottom style="thick">
        <color theme="4"/>
      </bottom>
    </border>
    <border>
      <left style="thin">
        <color rgb="FFB2B2B2"/>
      </left>
      <right style="thin">
        <color rgb="FFB2B2B2"/>
      </right>
      <top style="thin">
        <color rgb="FFB2B2B2"/>
      </top>
      <bottom style="thin">
        <color rgb="FFB2B2B2"/>
      </bottom>
    </border>
    <border>
      <left/>
      <right/>
      <top style="thin">
        <color indexed="54"/>
      </top>
      <bottom style="double">
        <color indexed="54"/>
      </bottom>
    </border>
    <border>
      <left/>
      <right/>
      <top/>
      <bottom style="thick">
        <color theme="4" tint="0.49998000264167786"/>
      </bottom>
    </border>
    <border>
      <left/>
      <right/>
      <top style="thin">
        <color theme="4"/>
      </top>
      <bottom style="double">
        <color theme="4"/>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bottom>
        <color indexed="63"/>
      </bottom>
    </border>
    <border>
      <left>
        <color indexed="63"/>
      </left>
      <right style="thin"/>
      <top/>
      <bottom>
        <color indexed="63"/>
      </bottom>
    </border>
    <border>
      <left style="thin"/>
      <right>
        <color indexed="63"/>
      </right>
      <top/>
      <bottom style="thin"/>
    </border>
    <border>
      <left/>
      <right style="thin"/>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top style="thin">
        <color indexed="8"/>
      </top>
      <bottom style="thin">
        <color indexed="8"/>
      </bottom>
    </border>
    <border>
      <left/>
      <right/>
      <top style="thin">
        <color indexed="8"/>
      </top>
      <bottom style="thin">
        <color indexed="8"/>
      </bottom>
    </border>
    <border>
      <left/>
      <right>
        <color indexed="63"/>
      </right>
      <top/>
      <bottom style="thin"/>
    </border>
    <border>
      <left style="thin"/>
      <right style="thin"/>
      <top/>
      <bottom>
        <color indexed="63"/>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style="thin"/>
      <top/>
      <bottom style="thin"/>
    </border>
    <border>
      <left>
        <color indexed="63"/>
      </left>
      <right>
        <color indexed="63"/>
      </right>
      <top style="thin"/>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152">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39" fillId="0" borderId="1" applyNumberFormat="0" applyFill="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0" fillId="6" borderId="2" applyNumberFormat="0" applyAlignment="0" applyProtection="0"/>
    <xf numFmtId="0" fontId="19" fillId="5" borderId="0" applyNumberFormat="0" applyBorder="0" applyAlignment="0" applyProtection="0"/>
    <xf numFmtId="0" fontId="19" fillId="7" borderId="0" applyNumberFormat="0" applyBorder="0" applyAlignment="0" applyProtection="0"/>
    <xf numFmtId="0" fontId="26" fillId="0" borderId="3" applyNumberFormat="0" applyFill="0" applyAlignment="0" applyProtection="0"/>
    <xf numFmtId="0" fontId="33" fillId="8" borderId="0" applyNumberFormat="0" applyBorder="0" applyAlignment="0" applyProtection="0"/>
    <xf numFmtId="0" fontId="37" fillId="0" borderId="4" applyNumberFormat="0" applyFill="0" applyAlignment="0" applyProtection="0"/>
    <xf numFmtId="0" fontId="25" fillId="0" borderId="5" applyNumberFormat="0" applyFill="0" applyAlignment="0" applyProtection="0"/>
    <xf numFmtId="0" fontId="39" fillId="0" borderId="1" applyNumberFormat="0" applyFill="0" applyAlignment="0" applyProtection="0"/>
    <xf numFmtId="0" fontId="19" fillId="9" borderId="0" applyNumberFormat="0" applyBorder="0" applyAlignment="0" applyProtection="0"/>
    <xf numFmtId="43" fontId="4" fillId="0" borderId="0" applyFont="0" applyFill="0" applyBorder="0" applyAlignment="0" applyProtection="0"/>
    <xf numFmtId="0" fontId="31" fillId="0" borderId="0" applyNumberFormat="0" applyFill="0" applyBorder="0" applyAlignment="0" applyProtection="0"/>
    <xf numFmtId="0" fontId="33" fillId="8" borderId="0" applyNumberFormat="0" applyBorder="0" applyAlignment="0" applyProtection="0"/>
    <xf numFmtId="0" fontId="25" fillId="0" borderId="0" applyNumberFormat="0" applyFill="0" applyBorder="0" applyAlignment="0" applyProtection="0"/>
    <xf numFmtId="0" fontId="19" fillId="9" borderId="0" applyNumberFormat="0" applyBorder="0" applyAlignment="0" applyProtection="0"/>
    <xf numFmtId="0" fontId="19" fillId="10" borderId="0" applyNumberFormat="0" applyBorder="0" applyAlignment="0" applyProtection="0"/>
    <xf numFmtId="0" fontId="32" fillId="11" borderId="6" applyNumberFormat="0" applyAlignment="0" applyProtection="0"/>
    <xf numFmtId="0" fontId="36" fillId="6" borderId="7" applyNumberFormat="0" applyAlignment="0" applyProtection="0"/>
    <xf numFmtId="0" fontId="22" fillId="0" borderId="0" applyNumberFormat="0" applyFill="0" applyBorder="0" applyAlignment="0" applyProtection="0"/>
    <xf numFmtId="0" fontId="27" fillId="12" borderId="0" applyNumberFormat="0" applyBorder="0" applyAlignment="0" applyProtection="0"/>
    <xf numFmtId="0" fontId="19" fillId="5" borderId="0" applyNumberFormat="0" applyBorder="0" applyAlignment="0" applyProtection="0"/>
    <xf numFmtId="0" fontId="22" fillId="0" borderId="0" applyNumberFormat="0" applyFill="0" applyBorder="0" applyAlignment="0" applyProtection="0"/>
    <xf numFmtId="0" fontId="3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4" borderId="0" applyNumberFormat="0" applyBorder="0" applyAlignment="0" applyProtection="0"/>
    <xf numFmtId="0" fontId="31" fillId="0" borderId="0" applyNumberFormat="0" applyFill="0" applyBorder="0" applyAlignment="0" applyProtection="0"/>
    <xf numFmtId="0" fontId="43" fillId="0" borderId="0">
      <alignment/>
      <protection/>
    </xf>
    <xf numFmtId="0" fontId="18" fillId="14" borderId="0" applyNumberFormat="0" applyBorder="0" applyAlignment="0" applyProtection="0"/>
    <xf numFmtId="0" fontId="36" fillId="6" borderId="7" applyNumberFormat="0" applyAlignment="0" applyProtection="0"/>
    <xf numFmtId="0" fontId="44" fillId="15"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19" fillId="2" borderId="0" applyNumberFormat="0" applyBorder="0" applyAlignment="0" applyProtection="0"/>
    <xf numFmtId="0" fontId="44" fillId="19" borderId="0" applyNumberFormat="0" applyBorder="0" applyAlignment="0" applyProtection="0"/>
    <xf numFmtId="0" fontId="46" fillId="20" borderId="0" applyNumberFormat="0" applyBorder="0" applyAlignment="0" applyProtection="0"/>
    <xf numFmtId="0" fontId="25" fillId="0" borderId="0" applyNumberFormat="0" applyFill="0" applyBorder="0" applyAlignment="0" applyProtection="0"/>
    <xf numFmtId="0" fontId="44" fillId="21" borderId="0" applyNumberFormat="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23" borderId="8" applyNumberFormat="0" applyFont="0" applyAlignment="0" applyProtection="0"/>
    <xf numFmtId="0" fontId="19" fillId="3" borderId="0" applyNumberFormat="0" applyBorder="0" applyAlignment="0" applyProtection="0"/>
    <xf numFmtId="0" fontId="49" fillId="0" borderId="0" applyNumberFormat="0" applyFill="0" applyBorder="0" applyAlignment="0" applyProtection="0"/>
    <xf numFmtId="0" fontId="29" fillId="13" borderId="7" applyNumberFormat="0" applyAlignment="0" applyProtection="0"/>
    <xf numFmtId="0" fontId="44" fillId="24" borderId="0" applyNumberFormat="0" applyBorder="0" applyAlignment="0" applyProtection="0"/>
    <xf numFmtId="0" fontId="44" fillId="25" borderId="0" applyNumberFormat="0" applyBorder="0" applyAlignment="0" applyProtection="0"/>
    <xf numFmtId="0" fontId="50" fillId="0" borderId="9" applyNumberFormat="0" applyFill="0" applyAlignment="0" applyProtection="0"/>
    <xf numFmtId="0" fontId="51" fillId="26" borderId="10" applyNumberFormat="0" applyAlignment="0" applyProtection="0"/>
    <xf numFmtId="0" fontId="45" fillId="27" borderId="0" applyNumberFormat="0" applyBorder="0" applyAlignment="0" applyProtection="0"/>
    <xf numFmtId="0" fontId="18" fillId="3" borderId="0" applyNumberFormat="0" applyBorder="0" applyAlignment="0" applyProtection="0"/>
    <xf numFmtId="0" fontId="44" fillId="28" borderId="0" applyNumberFormat="0" applyBorder="0" applyAlignment="0" applyProtection="0"/>
    <xf numFmtId="178" fontId="0" fillId="0" borderId="0" applyFont="0" applyFill="0" applyBorder="0" applyAlignment="0" applyProtection="0"/>
    <xf numFmtId="0" fontId="52" fillId="0" borderId="0" applyNumberFormat="0" applyFill="0" applyBorder="0" applyAlignment="0" applyProtection="0"/>
    <xf numFmtId="0" fontId="53" fillId="29" borderId="11" applyNumberFormat="0" applyAlignment="0" applyProtection="0"/>
    <xf numFmtId="0" fontId="30" fillId="0" borderId="0" applyNumberFormat="0" applyFill="0" applyBorder="0" applyAlignment="0" applyProtection="0"/>
    <xf numFmtId="0" fontId="18" fillId="13" borderId="0" applyNumberFormat="0" applyBorder="0" applyAlignment="0" applyProtection="0"/>
    <xf numFmtId="0" fontId="45" fillId="30" borderId="0" applyNumberFormat="0" applyBorder="0" applyAlignment="0" applyProtection="0"/>
    <xf numFmtId="0" fontId="54" fillId="31" borderId="0" applyNumberFormat="0" applyBorder="0" applyAlignment="0" applyProtection="0"/>
    <xf numFmtId="179" fontId="0" fillId="0" borderId="0" applyFont="0" applyFill="0" applyBorder="0" applyAlignment="0" applyProtection="0"/>
    <xf numFmtId="0" fontId="18" fillId="32" borderId="0" applyNumberFormat="0" applyBorder="0" applyAlignment="0" applyProtection="0"/>
    <xf numFmtId="0" fontId="45" fillId="33" borderId="0" applyNumberFormat="0" applyBorder="0" applyAlignment="0" applyProtection="0"/>
    <xf numFmtId="0" fontId="44" fillId="34" borderId="0" applyNumberFormat="0" applyBorder="0" applyAlignment="0" applyProtection="0"/>
    <xf numFmtId="0" fontId="55" fillId="0" borderId="0" applyNumberFormat="0" applyFill="0" applyBorder="0" applyAlignment="0" applyProtection="0"/>
    <xf numFmtId="0" fontId="56" fillId="0" borderId="12" applyNumberFormat="0" applyFill="0" applyAlignment="0" applyProtection="0"/>
    <xf numFmtId="0" fontId="18" fillId="23" borderId="0" applyNumberFormat="0" applyBorder="0" applyAlignment="0" applyProtection="0"/>
    <xf numFmtId="0" fontId="35" fillId="13" borderId="0" applyNumberFormat="0" applyBorder="0" applyAlignment="0" applyProtection="0"/>
    <xf numFmtId="0" fontId="19" fillId="3" borderId="0" applyNumberFormat="0" applyBorder="0" applyAlignment="0" applyProtection="0"/>
    <xf numFmtId="0" fontId="57" fillId="35" borderId="11" applyNumberFormat="0" applyAlignment="0" applyProtection="0"/>
    <xf numFmtId="0" fontId="44" fillId="36" borderId="0" applyNumberFormat="0" applyBorder="0" applyAlignment="0" applyProtection="0"/>
    <xf numFmtId="0" fontId="19" fillId="3" borderId="0" applyNumberFormat="0" applyBorder="0" applyAlignment="0" applyProtection="0"/>
    <xf numFmtId="0" fontId="0" fillId="23" borderId="8" applyNumberFormat="0" applyFont="0" applyAlignment="0" applyProtection="0"/>
    <xf numFmtId="0" fontId="45" fillId="37" borderId="0" applyNumberFormat="0" applyBorder="0" applyAlignment="0" applyProtection="0"/>
    <xf numFmtId="0" fontId="58" fillId="0" borderId="0" applyNumberFormat="0" applyFill="0" applyBorder="0" applyAlignment="0" applyProtection="0"/>
    <xf numFmtId="0" fontId="0" fillId="38" borderId="13" applyNumberFormat="0" applyFont="0" applyAlignment="0" applyProtection="0"/>
    <xf numFmtId="0" fontId="44" fillId="39" borderId="0" applyNumberFormat="0" applyBorder="0" applyAlignment="0" applyProtection="0"/>
    <xf numFmtId="0" fontId="23" fillId="0" borderId="14" applyNumberFormat="0" applyFill="0" applyAlignment="0" applyProtection="0"/>
    <xf numFmtId="0" fontId="18" fillId="23" borderId="0" applyNumberFormat="0" applyBorder="0" applyAlignment="0" applyProtection="0"/>
    <xf numFmtId="0" fontId="59" fillId="0" borderId="15" applyNumberFormat="0" applyFill="0" applyAlignment="0" applyProtection="0"/>
    <xf numFmtId="177" fontId="0" fillId="0" borderId="0" applyFont="0" applyFill="0" applyBorder="0" applyAlignment="0" applyProtection="0"/>
    <xf numFmtId="0" fontId="18" fillId="2" borderId="0" applyNumberFormat="0" applyBorder="0" applyAlignment="0" applyProtection="0"/>
    <xf numFmtId="0" fontId="19" fillId="4" borderId="0" applyNumberFormat="0" applyBorder="0" applyAlignment="0" applyProtection="0"/>
    <xf numFmtId="0" fontId="45" fillId="40" borderId="0" applyNumberFormat="0" applyBorder="0" applyAlignment="0" applyProtection="0"/>
    <xf numFmtId="9" fontId="0" fillId="0" borderId="0" applyFont="0" applyFill="0" applyBorder="0" applyAlignment="0" applyProtection="0"/>
    <xf numFmtId="0" fontId="19" fillId="41" borderId="0" applyNumberFormat="0" applyBorder="0" applyAlignment="0" applyProtection="0"/>
    <xf numFmtId="0" fontId="60" fillId="0" borderId="16" applyNumberFormat="0" applyFill="0" applyAlignment="0" applyProtection="0"/>
    <xf numFmtId="0" fontId="23" fillId="0" borderId="14" applyNumberFormat="0" applyFill="0" applyAlignment="0" applyProtection="0"/>
    <xf numFmtId="0" fontId="61" fillId="0" borderId="0" applyNumberFormat="0" applyFill="0" applyBorder="0" applyAlignment="0" applyProtection="0"/>
    <xf numFmtId="0" fontId="18" fillId="4" borderId="0" applyNumberFormat="0" applyBorder="0" applyAlignment="0" applyProtection="0"/>
    <xf numFmtId="0" fontId="30" fillId="0" borderId="0" applyNumberFormat="0" applyFill="0" applyBorder="0" applyAlignment="0" applyProtection="0"/>
    <xf numFmtId="0" fontId="47" fillId="0" borderId="17" applyNumberFormat="0" applyFill="0" applyAlignment="0" applyProtection="0"/>
    <xf numFmtId="0" fontId="62" fillId="29" borderId="18" applyNumberFormat="0" applyAlignment="0" applyProtection="0"/>
    <xf numFmtId="0" fontId="45" fillId="42" borderId="0" applyNumberFormat="0" applyBorder="0" applyAlignment="0" applyProtection="0"/>
    <xf numFmtId="0" fontId="18" fillId="3" borderId="0" applyNumberFormat="0" applyBorder="0" applyAlignment="0" applyProtection="0"/>
    <xf numFmtId="0" fontId="44" fillId="43" borderId="0" applyNumberFormat="0" applyBorder="0" applyAlignment="0" applyProtection="0"/>
    <xf numFmtId="0" fontId="25" fillId="0" borderId="5" applyNumberFormat="0" applyFill="0" applyAlignment="0" applyProtection="0"/>
    <xf numFmtId="0" fontId="34" fillId="0" borderId="0">
      <alignment/>
      <protection/>
    </xf>
    <xf numFmtId="0" fontId="45" fillId="44" borderId="0" applyNumberFormat="0" applyBorder="0" applyAlignment="0" applyProtection="0"/>
    <xf numFmtId="0" fontId="27" fillId="12" borderId="0" applyNumberFormat="0" applyBorder="0" applyAlignment="0" applyProtection="0"/>
    <xf numFmtId="176" fontId="0" fillId="0" borderId="0" applyFont="0" applyFill="0" applyBorder="0" applyAlignment="0" applyProtection="0"/>
    <xf numFmtId="0" fontId="45" fillId="45" borderId="0" applyNumberFormat="0" applyBorder="0" applyAlignment="0" applyProtection="0"/>
    <xf numFmtId="0" fontId="44" fillId="46" borderId="0" applyNumberFormat="0" applyBorder="0" applyAlignment="0" applyProtection="0"/>
    <xf numFmtId="0" fontId="7" fillId="0" borderId="0">
      <alignment/>
      <protection/>
    </xf>
    <xf numFmtId="0" fontId="37" fillId="0" borderId="4" applyNumberFormat="0" applyFill="0" applyAlignment="0" applyProtection="0"/>
    <xf numFmtId="0" fontId="45" fillId="47" borderId="0" applyNumberFormat="0" applyBorder="0" applyAlignment="0" applyProtection="0"/>
    <xf numFmtId="0" fontId="18" fillId="3" borderId="0" applyNumberFormat="0" applyBorder="0" applyAlignment="0" applyProtection="0"/>
    <xf numFmtId="0" fontId="19" fillId="41" borderId="0" applyNumberFormat="0" applyBorder="0" applyAlignment="0" applyProtection="0"/>
    <xf numFmtId="0" fontId="19" fillId="10" borderId="0" applyNumberFormat="0" applyBorder="0" applyAlignment="0" applyProtection="0"/>
    <xf numFmtId="0" fontId="45" fillId="48"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 borderId="0" applyNumberFormat="0" applyBorder="0" applyAlignment="0" applyProtection="0"/>
    <xf numFmtId="0" fontId="7" fillId="0" borderId="0">
      <alignment/>
      <protection/>
    </xf>
    <xf numFmtId="0" fontId="18" fillId="13" borderId="0" applyNumberFormat="0" applyBorder="0" applyAlignment="0" applyProtection="0"/>
    <xf numFmtId="0" fontId="18" fillId="23" borderId="0" applyNumberFormat="0" applyBorder="0" applyAlignment="0" applyProtection="0"/>
    <xf numFmtId="0" fontId="18" fillId="4" borderId="0" applyNumberFormat="0" applyBorder="0" applyAlignment="0" applyProtection="0"/>
    <xf numFmtId="0" fontId="7" fillId="0" borderId="0">
      <alignment vertical="center"/>
      <protection/>
    </xf>
    <xf numFmtId="0" fontId="18" fillId="32" borderId="0" applyNumberFormat="0" applyBorder="0" applyAlignment="0" applyProtection="0"/>
    <xf numFmtId="0" fontId="4" fillId="0" borderId="0">
      <alignment/>
      <protection/>
    </xf>
    <xf numFmtId="0" fontId="19" fillId="7" borderId="0" applyNumberFormat="0" applyBorder="0" applyAlignment="0" applyProtection="0"/>
    <xf numFmtId="0" fontId="18" fillId="32" borderId="0" applyNumberFormat="0" applyBorder="0" applyAlignment="0" applyProtection="0"/>
    <xf numFmtId="0" fontId="20" fillId="6" borderId="2" applyNumberFormat="0" applyAlignment="0" applyProtection="0"/>
    <xf numFmtId="0" fontId="29" fillId="13" borderId="7" applyNumberFormat="0" applyAlignment="0" applyProtection="0"/>
    <xf numFmtId="0" fontId="18" fillId="23" borderId="0" applyNumberFormat="0" applyBorder="0" applyAlignment="0" applyProtection="0"/>
    <xf numFmtId="0" fontId="18" fillId="3" borderId="0" applyNumberFormat="0" applyBorder="0" applyAlignment="0" applyProtection="0"/>
    <xf numFmtId="0" fontId="18" fillId="23" borderId="0" applyNumberFormat="0" applyBorder="0" applyAlignment="0" applyProtection="0"/>
    <xf numFmtId="0" fontId="26" fillId="0" borderId="3" applyNumberFormat="0" applyFill="0" applyAlignment="0" applyProtection="0"/>
    <xf numFmtId="0" fontId="18" fillId="14" borderId="0" applyNumberFormat="0" applyBorder="0" applyAlignment="0" applyProtection="0"/>
    <xf numFmtId="0" fontId="18" fillId="32" borderId="0" applyNumberFormat="0" applyBorder="0" applyAlignment="0" applyProtection="0"/>
    <xf numFmtId="0" fontId="18" fillId="23" borderId="0" applyNumberFormat="0" applyBorder="0" applyAlignment="0" applyProtection="0"/>
    <xf numFmtId="0" fontId="32" fillId="11" borderId="6" applyNumberFormat="0" applyAlignment="0" applyProtection="0"/>
  </cellStyleXfs>
  <cellXfs count="208">
    <xf numFmtId="1" fontId="0" fillId="0" borderId="0" xfId="0" applyNumberFormat="1" applyFont="1" applyFill="1" applyAlignment="1">
      <alignment/>
    </xf>
    <xf numFmtId="0" fontId="2" fillId="0" borderId="0" xfId="48" applyFont="1" applyAlignment="1">
      <alignment horizontal="center" vertical="center" wrapText="1"/>
      <protection/>
    </xf>
    <xf numFmtId="0" fontId="3" fillId="0" borderId="0" xfId="48" applyFont="1" applyAlignment="1">
      <alignment horizontal="center" vertical="center"/>
      <protection/>
    </xf>
    <xf numFmtId="0" fontId="43" fillId="0" borderId="0" xfId="48" applyAlignment="1">
      <alignment horizontal="center" vertical="center"/>
      <protection/>
    </xf>
    <xf numFmtId="0" fontId="5" fillId="0" borderId="19" xfId="139" applyFont="1" applyBorder="1" applyAlignment="1">
      <alignment horizontal="center" vertical="center"/>
      <protection/>
    </xf>
    <xf numFmtId="0" fontId="5" fillId="0" borderId="19" xfId="139" applyFont="1" applyBorder="1" applyAlignment="1">
      <alignment horizontal="center" vertical="center" wrapText="1"/>
      <protection/>
    </xf>
    <xf numFmtId="0" fontId="5" fillId="0" borderId="20" xfId="139" applyFont="1" applyBorder="1" applyAlignment="1">
      <alignment horizontal="center" vertical="center"/>
      <protection/>
    </xf>
    <xf numFmtId="0" fontId="5" fillId="0" borderId="21" xfId="139" applyFont="1" applyBorder="1" applyAlignment="1">
      <alignment horizontal="center" vertical="center"/>
      <protection/>
    </xf>
    <xf numFmtId="0" fontId="5" fillId="0" borderId="22" xfId="139" applyFont="1" applyBorder="1" applyAlignment="1">
      <alignment horizontal="center" vertical="center"/>
      <protection/>
    </xf>
    <xf numFmtId="0" fontId="5" fillId="0" borderId="23" xfId="139" applyFont="1" applyBorder="1" applyAlignment="1">
      <alignment horizontal="center" vertical="center" wrapText="1"/>
      <protection/>
    </xf>
    <xf numFmtId="0" fontId="5" fillId="0" borderId="24" xfId="139" applyFont="1" applyBorder="1" applyAlignment="1">
      <alignment horizontal="center" vertical="center" wrapText="1"/>
      <protection/>
    </xf>
    <xf numFmtId="0" fontId="5" fillId="0" borderId="19" xfId="139" applyFont="1" applyBorder="1" applyAlignment="1">
      <alignment horizontal="left" vertical="center"/>
      <protection/>
    </xf>
    <xf numFmtId="0" fontId="5" fillId="0" borderId="25" xfId="139" applyFont="1" applyBorder="1" applyAlignment="1">
      <alignment horizontal="center" vertical="center" wrapText="1"/>
      <protection/>
    </xf>
    <xf numFmtId="0" fontId="5" fillId="0" borderId="26" xfId="139" applyFont="1" applyBorder="1" applyAlignment="1">
      <alignment horizontal="center" vertical="center" wrapText="1"/>
      <protection/>
    </xf>
    <xf numFmtId="0" fontId="5" fillId="0" borderId="27" xfId="139" applyFont="1" applyBorder="1" applyAlignment="1">
      <alignment horizontal="center" vertical="center" wrapText="1"/>
      <protection/>
    </xf>
    <xf numFmtId="0" fontId="5" fillId="0" borderId="28" xfId="139" applyFont="1" applyBorder="1" applyAlignment="1">
      <alignment horizontal="center" vertical="center" wrapText="1"/>
      <protection/>
    </xf>
    <xf numFmtId="49" fontId="5" fillId="0" borderId="19" xfId="139" applyNumberFormat="1" applyFont="1" applyBorder="1" applyAlignment="1">
      <alignment horizontal="left" vertical="top"/>
      <protection/>
    </xf>
    <xf numFmtId="0" fontId="5" fillId="0" borderId="22" xfId="139" applyFont="1" applyBorder="1" applyAlignment="1">
      <alignment horizontal="center" vertical="center" wrapText="1"/>
      <protection/>
    </xf>
    <xf numFmtId="0" fontId="5" fillId="0" borderId="29" xfId="139" applyFont="1" applyBorder="1" applyAlignment="1" applyProtection="1">
      <alignment horizontal="center" vertical="center"/>
      <protection/>
    </xf>
    <xf numFmtId="49" fontId="5" fillId="0" borderId="29" xfId="139" applyNumberFormat="1" applyFont="1" applyBorder="1" applyAlignment="1" applyProtection="1">
      <alignment horizontal="center" vertical="center"/>
      <protection/>
    </xf>
    <xf numFmtId="49" fontId="5" fillId="0" borderId="30" xfId="139" applyNumberFormat="1" applyFont="1" applyBorder="1" applyAlignment="1" applyProtection="1">
      <alignment horizontal="center" vertical="center"/>
      <protection/>
    </xf>
    <xf numFmtId="0" fontId="5" fillId="0" borderId="30" xfId="139" applyFont="1" applyBorder="1" applyAlignment="1" applyProtection="1">
      <alignment horizontal="center" vertical="center"/>
      <protection/>
    </xf>
    <xf numFmtId="49" fontId="5" fillId="0" borderId="19" xfId="139" applyNumberFormat="1" applyFont="1" applyBorder="1" applyAlignment="1">
      <alignment horizontal="left" vertical="center"/>
      <protection/>
    </xf>
    <xf numFmtId="0" fontId="5" fillId="0" borderId="20" xfId="139" applyFont="1" applyBorder="1" applyAlignment="1">
      <alignment horizontal="left" vertical="center" wrapText="1"/>
      <protection/>
    </xf>
    <xf numFmtId="0" fontId="5" fillId="0" borderId="21" xfId="139" applyFont="1" applyBorder="1" applyAlignment="1">
      <alignment horizontal="left" vertical="center" wrapText="1"/>
      <protection/>
    </xf>
    <xf numFmtId="0" fontId="5" fillId="0" borderId="31" xfId="139" applyFont="1" applyBorder="1" applyAlignment="1">
      <alignment horizontal="center" vertical="center" wrapText="1"/>
      <protection/>
    </xf>
    <xf numFmtId="0" fontId="5" fillId="0" borderId="31" xfId="139" applyFont="1" applyBorder="1" applyAlignment="1">
      <alignment horizontal="center" vertical="center"/>
      <protection/>
    </xf>
    <xf numFmtId="43" fontId="5" fillId="0" borderId="20" xfId="31" applyFont="1" applyBorder="1" applyAlignment="1">
      <alignment horizontal="right" vertical="center"/>
    </xf>
    <xf numFmtId="43" fontId="5" fillId="0" borderId="22" xfId="31" applyFont="1" applyBorder="1" applyAlignment="1">
      <alignment horizontal="right" vertical="center"/>
    </xf>
    <xf numFmtId="49" fontId="5" fillId="0" borderId="32" xfId="139" applyNumberFormat="1" applyFont="1" applyBorder="1" applyAlignment="1" applyProtection="1">
      <alignment horizontal="center" vertical="center" wrapText="1"/>
      <protection/>
    </xf>
    <xf numFmtId="49" fontId="5" fillId="0" borderId="32" xfId="139" applyNumberFormat="1" applyFont="1" applyBorder="1" applyAlignment="1" applyProtection="1">
      <alignment horizontal="center" vertical="center"/>
      <protection/>
    </xf>
    <xf numFmtId="0" fontId="5" fillId="0" borderId="22" xfId="139" applyFont="1" applyBorder="1" applyAlignment="1">
      <alignment horizontal="left" vertical="center" wrapText="1"/>
      <protection/>
    </xf>
    <xf numFmtId="43" fontId="5" fillId="0" borderId="19" xfId="31" applyFont="1" applyBorder="1" applyAlignment="1">
      <alignment horizontal="right" vertical="center"/>
    </xf>
    <xf numFmtId="0" fontId="6" fillId="0" borderId="0" xfId="137" applyFont="1" applyFill="1" applyAlignment="1">
      <alignment horizontal="center" vertical="center" wrapText="1"/>
      <protection/>
    </xf>
    <xf numFmtId="0" fontId="7" fillId="0" borderId="0" xfId="137" applyFont="1" applyFill="1" applyAlignment="1">
      <alignment horizontal="right" vertical="center" wrapText="1"/>
      <protection/>
    </xf>
    <xf numFmtId="0" fontId="8" fillId="0" borderId="19" xfId="137" applyFont="1" applyFill="1" applyBorder="1" applyAlignment="1">
      <alignment horizontal="center" vertical="center" wrapText="1"/>
      <protection/>
    </xf>
    <xf numFmtId="0" fontId="8" fillId="0" borderId="31" xfId="137" applyFont="1" applyFill="1" applyBorder="1" applyAlignment="1">
      <alignment horizontal="center" vertical="center" wrapText="1"/>
      <protection/>
    </xf>
    <xf numFmtId="0" fontId="9" fillId="0" borderId="19" xfId="137" applyFont="1" applyFill="1" applyBorder="1" applyAlignment="1">
      <alignment horizontal="left" vertical="center" wrapText="1"/>
      <protection/>
    </xf>
    <xf numFmtId="0" fontId="7" fillId="0" borderId="33" xfId="137" applyFont="1" applyFill="1" applyBorder="1" applyAlignment="1" applyProtection="1">
      <alignment vertical="center" wrapText="1"/>
      <protection/>
    </xf>
    <xf numFmtId="180" fontId="9" fillId="0" borderId="19" xfId="137" applyNumberFormat="1" applyFont="1" applyFill="1" applyBorder="1" applyAlignment="1">
      <alignment horizontal="right" vertical="center" wrapText="1"/>
      <protection/>
    </xf>
    <xf numFmtId="0" fontId="9" fillId="0" borderId="20" xfId="137" applyFont="1" applyFill="1" applyBorder="1" applyAlignment="1" applyProtection="1">
      <alignment horizontal="left" vertical="center" wrapText="1"/>
      <protection/>
    </xf>
    <xf numFmtId="0" fontId="9" fillId="0" borderId="22" xfId="137" applyFont="1" applyFill="1" applyBorder="1" applyAlignment="1" applyProtection="1">
      <alignment horizontal="left" vertical="center" wrapText="1"/>
      <protection/>
    </xf>
    <xf numFmtId="0" fontId="7" fillId="0" borderId="34" xfId="137" applyFont="1" applyFill="1" applyBorder="1" applyAlignment="1" applyProtection="1">
      <alignment vertical="center" wrapText="1"/>
      <protection/>
    </xf>
    <xf numFmtId="0" fontId="7" fillId="0" borderId="35" xfId="137" applyFont="1" applyFill="1" applyBorder="1" applyAlignment="1" applyProtection="1">
      <alignment vertical="center" wrapText="1"/>
      <protection/>
    </xf>
    <xf numFmtId="0" fontId="7" fillId="0" borderId="36" xfId="137" applyFont="1" applyFill="1" applyBorder="1" applyAlignment="1" applyProtection="1">
      <alignment vertical="center" wrapText="1"/>
      <protection/>
    </xf>
    <xf numFmtId="0" fontId="7" fillId="0" borderId="37" xfId="137" applyFont="1" applyFill="1" applyBorder="1" applyAlignment="1" applyProtection="1">
      <alignment vertical="center" wrapText="1"/>
      <protection/>
    </xf>
    <xf numFmtId="0" fontId="7" fillId="0" borderId="38" xfId="137" applyFont="1" applyFill="1" applyBorder="1" applyAlignment="1" applyProtection="1">
      <alignment vertical="center" wrapText="1"/>
      <protection/>
    </xf>
    <xf numFmtId="0" fontId="7" fillId="0" borderId="29" xfId="137" applyFont="1" applyFill="1" applyBorder="1" applyAlignment="1" applyProtection="1">
      <alignment vertical="center" wrapText="1"/>
      <protection/>
    </xf>
    <xf numFmtId="0" fontId="9" fillId="0" borderId="19" xfId="137" applyFont="1" applyFill="1" applyBorder="1" applyAlignment="1">
      <alignment horizontal="center" vertical="center" wrapText="1"/>
      <protection/>
    </xf>
    <xf numFmtId="0" fontId="10" fillId="0" borderId="0" xfId="0" applyNumberFormat="1" applyFont="1" applyFill="1" applyAlignment="1">
      <alignment/>
    </xf>
    <xf numFmtId="0" fontId="10" fillId="6" borderId="0" xfId="0" applyNumberFormat="1" applyFont="1" applyFill="1" applyAlignment="1">
      <alignment/>
    </xf>
    <xf numFmtId="0" fontId="11" fillId="0" borderId="0" xfId="0" applyNumberFormat="1" applyFont="1" applyFill="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protection/>
    </xf>
    <xf numFmtId="0" fontId="10" fillId="0" borderId="39" xfId="0" applyNumberFormat="1" applyFont="1" applyFill="1" applyBorder="1" applyAlignment="1">
      <alignment horizontal="center" vertical="center"/>
    </xf>
    <xf numFmtId="0" fontId="10" fillId="0" borderId="40" xfId="0" applyNumberFormat="1" applyFont="1" applyFill="1" applyBorder="1" applyAlignment="1">
      <alignment horizontal="center" vertical="center"/>
    </xf>
    <xf numFmtId="0" fontId="10" fillId="0" borderId="33" xfId="0" applyNumberFormat="1" applyFont="1" applyFill="1" applyBorder="1" applyAlignment="1">
      <alignment horizontal="center" vertical="center"/>
    </xf>
    <xf numFmtId="1" fontId="10" fillId="0" borderId="41" xfId="0" applyNumberFormat="1" applyFont="1" applyFill="1" applyBorder="1" applyAlignment="1" applyProtection="1">
      <alignment horizontal="center" vertical="center" wrapText="1"/>
      <protection/>
    </xf>
    <xf numFmtId="0" fontId="10" fillId="6" borderId="42" xfId="0" applyNumberFormat="1" applyFont="1" applyFill="1" applyBorder="1" applyAlignment="1">
      <alignment horizontal="center" vertical="center" wrapText="1"/>
    </xf>
    <xf numFmtId="0" fontId="10" fillId="0" borderId="42"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wrapText="1"/>
    </xf>
    <xf numFmtId="1" fontId="10" fillId="0" borderId="23" xfId="0" applyNumberFormat="1" applyFont="1" applyFill="1" applyBorder="1" applyAlignment="1" applyProtection="1">
      <alignment horizontal="center" vertical="center" wrapText="1"/>
      <protection/>
    </xf>
    <xf numFmtId="49" fontId="10" fillId="0" borderId="20" xfId="0" applyNumberFormat="1" applyFont="1" applyFill="1" applyBorder="1" applyAlignment="1" applyProtection="1">
      <alignment vertical="center" wrapText="1"/>
      <protection/>
    </xf>
    <xf numFmtId="1" fontId="0" fillId="0" borderId="0" xfId="0" applyNumberFormat="1" applyFont="1" applyFill="1" applyAlignment="1">
      <alignment horizontal="left"/>
    </xf>
    <xf numFmtId="0" fontId="10" fillId="6" borderId="0" xfId="0" applyNumberFormat="1" applyFont="1" applyFill="1" applyAlignment="1">
      <alignment horizontal="right" vertical="center"/>
    </xf>
    <xf numFmtId="0" fontId="10" fillId="0" borderId="0" xfId="0" applyNumberFormat="1" applyFont="1" applyFill="1" applyAlignment="1" applyProtection="1">
      <alignment horizontal="left"/>
      <protection/>
    </xf>
    <xf numFmtId="0" fontId="9" fillId="0" borderId="0" xfId="0" applyNumberFormat="1" applyFont="1" applyFill="1" applyAlignment="1">
      <alignment horizontal="right" vertical="center"/>
    </xf>
    <xf numFmtId="0" fontId="10" fillId="0" borderId="22"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27"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31" xfId="0" applyNumberFormat="1" applyFont="1" applyFill="1" applyBorder="1" applyAlignment="1" applyProtection="1">
      <alignment horizontal="center" vertical="center" wrapText="1"/>
      <protection/>
    </xf>
    <xf numFmtId="0" fontId="10" fillId="0" borderId="31" xfId="0" applyNumberFormat="1" applyFont="1" applyFill="1" applyBorder="1" applyAlignment="1" applyProtection="1">
      <alignment horizontal="center" vertical="center"/>
      <protection/>
    </xf>
    <xf numFmtId="181" fontId="10" fillId="0" borderId="19" xfId="0" applyNumberFormat="1" applyFont="1" applyFill="1" applyBorder="1" applyAlignment="1" applyProtection="1">
      <alignment vertical="center" wrapText="1"/>
      <protection/>
    </xf>
    <xf numFmtId="181" fontId="10" fillId="0" borderId="21" xfId="0" applyNumberFormat="1" applyFont="1" applyFill="1" applyBorder="1" applyAlignment="1" applyProtection="1">
      <alignment vertical="center" wrapText="1"/>
      <protection/>
    </xf>
    <xf numFmtId="0" fontId="9" fillId="0" borderId="0" xfId="0" applyNumberFormat="1" applyFont="1" applyFill="1" applyAlignment="1">
      <alignment/>
    </xf>
    <xf numFmtId="0" fontId="10" fillId="0" borderId="0" xfId="0" applyNumberFormat="1" applyFont="1" applyFill="1" applyAlignment="1" applyProtection="1">
      <alignment horizontal="left" vertical="center"/>
      <protection/>
    </xf>
    <xf numFmtId="0" fontId="10" fillId="0" borderId="0" xfId="0" applyNumberFormat="1" applyFont="1" applyFill="1" applyAlignment="1">
      <alignment/>
    </xf>
    <xf numFmtId="0" fontId="10" fillId="0" borderId="20" xfId="0" applyNumberFormat="1" applyFont="1" applyFill="1" applyBorder="1" applyAlignment="1" applyProtection="1">
      <alignment horizontal="center" vertical="center" wrapText="1"/>
      <protection/>
    </xf>
    <xf numFmtId="1" fontId="10" fillId="0" borderId="27" xfId="0" applyNumberFormat="1" applyFont="1" applyFill="1" applyBorder="1" applyAlignment="1" applyProtection="1">
      <alignment horizontal="center" vertical="center"/>
      <protection/>
    </xf>
    <xf numFmtId="1" fontId="10" fillId="0" borderId="23" xfId="0" applyNumberFormat="1" applyFont="1" applyFill="1" applyBorder="1" applyAlignment="1" applyProtection="1">
      <alignment horizontal="center" vertical="center"/>
      <protection/>
    </xf>
    <xf numFmtId="49" fontId="10" fillId="0" borderId="19" xfId="0" applyNumberFormat="1" applyFont="1" applyFill="1" applyBorder="1" applyAlignment="1" applyProtection="1">
      <alignment vertical="center" wrapText="1"/>
      <protection/>
    </xf>
    <xf numFmtId="181" fontId="10" fillId="0" borderId="20" xfId="0" applyNumberFormat="1" applyFont="1" applyFill="1" applyBorder="1" applyAlignment="1" applyProtection="1">
      <alignment vertical="center" wrapText="1"/>
      <protection/>
    </xf>
    <xf numFmtId="0" fontId="9" fillId="0" borderId="0" xfId="0" applyNumberFormat="1" applyFont="1" applyFill="1" applyAlignment="1">
      <alignment horizontal="centerContinuous" vertical="center"/>
    </xf>
    <xf numFmtId="0" fontId="10" fillId="0" borderId="43" xfId="0" applyNumberFormat="1" applyFont="1" applyFill="1" applyBorder="1" applyAlignment="1" applyProtection="1">
      <alignment horizontal="center" vertical="center"/>
      <protection/>
    </xf>
    <xf numFmtId="0" fontId="10" fillId="0" borderId="44" xfId="0" applyNumberFormat="1" applyFont="1" applyFill="1" applyBorder="1" applyAlignment="1" applyProtection="1">
      <alignment horizontal="center" vertical="center"/>
      <protection/>
    </xf>
    <xf numFmtId="0" fontId="10" fillId="0" borderId="45" xfId="0" applyNumberFormat="1" applyFont="1" applyFill="1" applyBorder="1" applyAlignment="1" applyProtection="1">
      <alignment horizontal="center" vertical="center"/>
      <protection/>
    </xf>
    <xf numFmtId="1" fontId="10" fillId="0" borderId="28" xfId="0" applyNumberFormat="1" applyFont="1" applyFill="1" applyBorder="1" applyAlignment="1" applyProtection="1">
      <alignment horizontal="center" vertical="center" wrapText="1"/>
      <protection/>
    </xf>
    <xf numFmtId="0" fontId="10" fillId="0" borderId="26"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1" fontId="10" fillId="0" borderId="31" xfId="0" applyNumberFormat="1" applyFont="1" applyFill="1" applyBorder="1" applyAlignment="1" applyProtection="1">
      <alignment horizontal="center" vertical="center" wrapText="1"/>
      <protection/>
    </xf>
    <xf numFmtId="181" fontId="10" fillId="0" borderId="22" xfId="0" applyNumberFormat="1" applyFont="1" applyFill="1" applyBorder="1" applyAlignment="1" applyProtection="1">
      <alignment vertical="center" wrapText="1"/>
      <protection/>
    </xf>
    <xf numFmtId="0" fontId="10" fillId="0" borderId="39" xfId="0" applyNumberFormat="1" applyFont="1" applyFill="1" applyBorder="1" applyAlignment="1" applyProtection="1">
      <alignment horizontal="center" vertical="center"/>
      <protection/>
    </xf>
    <xf numFmtId="0" fontId="10" fillId="0" borderId="40" xfId="0" applyNumberFormat="1" applyFont="1" applyFill="1" applyBorder="1" applyAlignment="1" applyProtection="1">
      <alignment horizontal="center" vertical="center"/>
      <protection/>
    </xf>
    <xf numFmtId="0" fontId="10" fillId="0" borderId="33" xfId="0" applyNumberFormat="1" applyFont="1" applyFill="1" applyBorder="1" applyAlignment="1" applyProtection="1">
      <alignment horizontal="center" vertical="center"/>
      <protection/>
    </xf>
    <xf numFmtId="0" fontId="10" fillId="0" borderId="41" xfId="0" applyNumberFormat="1" applyFont="1" applyFill="1" applyBorder="1" applyAlignment="1" applyProtection="1">
      <alignment horizontal="left"/>
      <protection/>
    </xf>
    <xf numFmtId="1" fontId="10" fillId="0" borderId="21" xfId="0" applyNumberFormat="1" applyFont="1" applyFill="1" applyBorder="1" applyAlignment="1" applyProtection="1">
      <alignment horizontal="center" vertical="center" wrapText="1"/>
      <protection/>
    </xf>
    <xf numFmtId="1" fontId="10" fillId="0" borderId="20" xfId="0" applyNumberFormat="1" applyFont="1" applyFill="1" applyBorder="1" applyAlignment="1" applyProtection="1">
      <alignment horizontal="center" vertical="center" wrapText="1"/>
      <protection/>
    </xf>
    <xf numFmtId="49" fontId="10" fillId="0" borderId="27" xfId="0" applyNumberFormat="1" applyFont="1" applyFill="1" applyBorder="1" applyAlignment="1" applyProtection="1">
      <alignment vertical="center" wrapText="1"/>
      <protection/>
    </xf>
    <xf numFmtId="181" fontId="10" fillId="0" borderId="46" xfId="0" applyNumberFormat="1" applyFont="1" applyFill="1" applyBorder="1" applyAlignment="1" applyProtection="1">
      <alignment vertical="center" wrapText="1"/>
      <protection/>
    </xf>
    <xf numFmtId="1" fontId="10" fillId="0" borderId="28" xfId="0" applyNumberFormat="1" applyFont="1" applyFill="1" applyBorder="1" applyAlignment="1" applyProtection="1">
      <alignment horizontal="center" vertical="center"/>
      <protection/>
    </xf>
    <xf numFmtId="0" fontId="10" fillId="0" borderId="41" xfId="0" applyNumberFormat="1" applyFont="1" applyFill="1" applyBorder="1" applyAlignment="1" applyProtection="1">
      <alignment horizontal="center" vertical="center" wrapText="1"/>
      <protection/>
    </xf>
    <xf numFmtId="1" fontId="10" fillId="0" borderId="31" xfId="0" applyNumberFormat="1" applyFont="1" applyFill="1" applyBorder="1" applyAlignment="1" applyProtection="1">
      <alignment horizontal="center" vertical="center"/>
      <protection/>
    </xf>
    <xf numFmtId="0" fontId="10" fillId="0" borderId="47" xfId="0" applyNumberFormat="1" applyFont="1" applyFill="1" applyBorder="1" applyAlignment="1" applyProtection="1">
      <alignment horizontal="center" vertical="center" wrapText="1"/>
      <protection/>
    </xf>
    <xf numFmtId="49" fontId="10" fillId="0" borderId="21" xfId="0" applyNumberFormat="1" applyFont="1" applyFill="1" applyBorder="1" applyAlignment="1" applyProtection="1">
      <alignment vertical="center" wrapText="1"/>
      <protection/>
    </xf>
    <xf numFmtId="0" fontId="10" fillId="0" borderId="22" xfId="0" applyNumberFormat="1" applyFont="1" applyFill="1" applyBorder="1" applyAlignment="1" applyProtection="1">
      <alignment horizontal="center" vertical="center" wrapText="1"/>
      <protection/>
    </xf>
    <xf numFmtId="1" fontId="10" fillId="0" borderId="19" xfId="0" applyNumberFormat="1" applyFont="1" applyFill="1" applyBorder="1" applyAlignment="1" applyProtection="1">
      <alignment horizontal="center" vertical="center" wrapText="1"/>
      <protection/>
    </xf>
    <xf numFmtId="0" fontId="10" fillId="0" borderId="41" xfId="0" applyNumberFormat="1" applyFont="1" applyFill="1" applyBorder="1" applyAlignment="1" applyProtection="1">
      <alignment horizontal="left" vertical="center"/>
      <protection/>
    </xf>
    <xf numFmtId="0" fontId="10" fillId="0" borderId="23" xfId="0" applyNumberFormat="1" applyFont="1" applyFill="1" applyBorder="1" applyAlignment="1">
      <alignment horizontal="center" vertical="center"/>
    </xf>
    <xf numFmtId="0" fontId="10" fillId="0" borderId="47"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0" fillId="6" borderId="0" xfId="0" applyNumberFormat="1" applyFont="1" applyFill="1" applyAlignment="1">
      <alignment/>
    </xf>
    <xf numFmtId="0" fontId="10" fillId="6" borderId="39" xfId="0" applyNumberFormat="1" applyFont="1" applyFill="1" applyBorder="1" applyAlignment="1" applyProtection="1">
      <alignment horizontal="center" vertical="center"/>
      <protection/>
    </xf>
    <xf numFmtId="0" fontId="10" fillId="6" borderId="40" xfId="0" applyNumberFormat="1" applyFont="1" applyFill="1" applyBorder="1" applyAlignment="1" applyProtection="1">
      <alignment horizontal="center" vertical="center"/>
      <protection/>
    </xf>
    <xf numFmtId="0" fontId="10" fillId="0" borderId="46" xfId="0" applyNumberFormat="1" applyFont="1" applyFill="1" applyBorder="1" applyAlignment="1" applyProtection="1">
      <alignment horizontal="center" vertical="center" wrapText="1"/>
      <protection/>
    </xf>
    <xf numFmtId="4" fontId="10" fillId="0" borderId="20" xfId="0" applyNumberFormat="1" applyFont="1" applyFill="1" applyBorder="1" applyAlignment="1" applyProtection="1">
      <alignment vertical="center" wrapText="1"/>
      <protection/>
    </xf>
    <xf numFmtId="4" fontId="10" fillId="0" borderId="19" xfId="0" applyNumberFormat="1" applyFont="1" applyFill="1" applyBorder="1" applyAlignment="1" applyProtection="1">
      <alignment vertical="center" wrapText="1"/>
      <protection/>
    </xf>
    <xf numFmtId="0" fontId="10" fillId="6" borderId="33" xfId="0" applyNumberFormat="1" applyFont="1" applyFill="1" applyBorder="1" applyAlignment="1" applyProtection="1">
      <alignment horizontal="center" vertical="center"/>
      <protection/>
    </xf>
    <xf numFmtId="1" fontId="10" fillId="0" borderId="46" xfId="0" applyNumberFormat="1" applyFont="1" applyFill="1" applyBorder="1" applyAlignment="1" applyProtection="1">
      <alignment horizontal="center" vertical="center" wrapText="1"/>
      <protection/>
    </xf>
    <xf numFmtId="1" fontId="0" fillId="0" borderId="39"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1" fontId="0" fillId="0" borderId="33" xfId="0" applyNumberFormat="1" applyFont="1" applyFill="1" applyBorder="1" applyAlignment="1">
      <alignment horizontal="center" vertical="center"/>
    </xf>
    <xf numFmtId="0" fontId="10" fillId="0" borderId="42" xfId="0" applyNumberFormat="1" applyFont="1" applyFill="1" applyBorder="1" applyAlignment="1" applyProtection="1">
      <alignment horizontal="center" vertical="center" wrapText="1"/>
      <protection/>
    </xf>
    <xf numFmtId="0" fontId="10" fillId="6" borderId="0" xfId="0" applyNumberFormat="1" applyFont="1" applyFill="1" applyAlignment="1">
      <alignment/>
    </xf>
    <xf numFmtId="0" fontId="10" fillId="6" borderId="21" xfId="0" applyNumberFormat="1" applyFont="1" applyFill="1" applyBorder="1" applyAlignment="1" applyProtection="1">
      <alignment horizontal="center" vertical="center"/>
      <protection/>
    </xf>
    <xf numFmtId="0" fontId="10" fillId="6" borderId="19" xfId="0" applyNumberFormat="1" applyFont="1" applyFill="1" applyBorder="1" applyAlignment="1" applyProtection="1">
      <alignment horizontal="center" vertical="center"/>
      <protection/>
    </xf>
    <xf numFmtId="1" fontId="10" fillId="0" borderId="39" xfId="0" applyNumberFormat="1" applyFont="1" applyFill="1" applyBorder="1" applyAlignment="1" applyProtection="1">
      <alignment horizontal="center" vertical="center"/>
      <protection/>
    </xf>
    <xf numFmtId="1" fontId="10" fillId="0" borderId="40" xfId="0" applyNumberFormat="1" applyFont="1" applyFill="1" applyBorder="1" applyAlignment="1" applyProtection="1">
      <alignment horizontal="center" vertical="center"/>
      <protection/>
    </xf>
    <xf numFmtId="0" fontId="10" fillId="6" borderId="31" xfId="0" applyNumberFormat="1" applyFont="1" applyFill="1" applyBorder="1" applyAlignment="1" applyProtection="1">
      <alignment horizontal="center" vertical="center"/>
      <protection/>
    </xf>
    <xf numFmtId="0" fontId="10" fillId="6" borderId="42" xfId="0" applyNumberFormat="1" applyFont="1" applyFill="1" applyBorder="1" applyAlignment="1" applyProtection="1">
      <alignment horizontal="center" vertical="center" wrapText="1"/>
      <protection/>
    </xf>
    <xf numFmtId="1" fontId="10" fillId="0" borderId="33" xfId="0" applyNumberFormat="1" applyFont="1" applyFill="1" applyBorder="1" applyAlignment="1" applyProtection="1">
      <alignment horizontal="center" vertical="center"/>
      <protection/>
    </xf>
    <xf numFmtId="0" fontId="12" fillId="6" borderId="0" xfId="0" applyNumberFormat="1" applyFont="1" applyFill="1" applyAlignment="1">
      <alignment/>
    </xf>
    <xf numFmtId="0" fontId="0" fillId="6" borderId="0" xfId="0" applyNumberFormat="1" applyFont="1" applyFill="1" applyAlignment="1">
      <alignment/>
    </xf>
    <xf numFmtId="0" fontId="10" fillId="0" borderId="24" xfId="0" applyNumberFormat="1" applyFont="1" applyFill="1" applyBorder="1" applyAlignment="1" applyProtection="1">
      <alignment horizontal="center" vertical="center" wrapText="1"/>
      <protection/>
    </xf>
    <xf numFmtId="0" fontId="12" fillId="0" borderId="0" xfId="0" applyNumberFormat="1" applyFont="1" applyFill="1" applyAlignment="1">
      <alignment/>
    </xf>
    <xf numFmtId="0" fontId="9"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protection/>
    </xf>
    <xf numFmtId="0" fontId="9" fillId="0" borderId="39" xfId="0" applyNumberFormat="1" applyFont="1" applyFill="1" applyBorder="1" applyAlignment="1">
      <alignment horizontal="center" vertical="center"/>
    </xf>
    <xf numFmtId="0" fontId="9" fillId="0" borderId="33" xfId="0" applyNumberFormat="1" applyFont="1" applyFill="1" applyBorder="1" applyAlignment="1">
      <alignment horizontal="center" vertical="center"/>
    </xf>
    <xf numFmtId="0" fontId="9" fillId="0" borderId="40" xfId="0" applyNumberFormat="1" applyFont="1" applyFill="1" applyBorder="1" applyAlignment="1">
      <alignment horizontal="center" vertical="center"/>
    </xf>
    <xf numFmtId="0" fontId="9" fillId="0" borderId="46" xfId="0" applyNumberFormat="1" applyFont="1" applyFill="1" applyBorder="1" applyAlignment="1">
      <alignment horizontal="center" vertical="center"/>
    </xf>
    <xf numFmtId="0" fontId="9" fillId="0" borderId="42" xfId="0" applyNumberFormat="1" applyFont="1" applyFill="1" applyBorder="1" applyAlignment="1">
      <alignment horizontal="center" vertical="center"/>
    </xf>
    <xf numFmtId="0" fontId="9" fillId="0" borderId="20" xfId="0" applyNumberFormat="1" applyFont="1" applyFill="1" applyBorder="1" applyAlignment="1">
      <alignment vertical="center"/>
    </xf>
    <xf numFmtId="181" fontId="9" fillId="0" borderId="31" xfId="0" applyNumberFormat="1" applyFont="1" applyFill="1" applyBorder="1" applyAlignment="1" applyProtection="1">
      <alignment vertical="center" wrapText="1"/>
      <protection/>
    </xf>
    <xf numFmtId="0" fontId="10" fillId="0" borderId="22" xfId="0" applyNumberFormat="1" applyFont="1" applyFill="1" applyBorder="1" applyAlignment="1">
      <alignment vertical="center"/>
    </xf>
    <xf numFmtId="1" fontId="9" fillId="0" borderId="19" xfId="0" applyNumberFormat="1" applyFont="1" applyFill="1" applyBorder="1" applyAlignment="1">
      <alignment vertical="center"/>
    </xf>
    <xf numFmtId="0" fontId="10" fillId="0" borderId="19" xfId="0" applyNumberFormat="1" applyFont="1" applyFill="1" applyBorder="1" applyAlignment="1">
      <alignment vertical="center"/>
    </xf>
    <xf numFmtId="0" fontId="10" fillId="0" borderId="31" xfId="0" applyNumberFormat="1" applyFont="1" applyFill="1" applyBorder="1" applyAlignment="1">
      <alignment vertical="center"/>
    </xf>
    <xf numFmtId="1" fontId="9" fillId="0" borderId="20" xfId="0" applyNumberFormat="1" applyFont="1" applyFill="1" applyBorder="1" applyAlignment="1">
      <alignment vertical="center"/>
    </xf>
    <xf numFmtId="181" fontId="9" fillId="0" borderId="48" xfId="0" applyNumberFormat="1" applyFont="1" applyFill="1" applyBorder="1" applyAlignment="1" applyProtection="1">
      <alignment vertical="center" wrapText="1"/>
      <protection/>
    </xf>
    <xf numFmtId="0" fontId="10" fillId="0" borderId="49" xfId="0" applyNumberFormat="1" applyFont="1" applyFill="1" applyBorder="1" applyAlignment="1">
      <alignment vertical="center"/>
    </xf>
    <xf numFmtId="0" fontId="9" fillId="0" borderId="19" xfId="0" applyNumberFormat="1" applyFont="1" applyFill="1" applyBorder="1" applyAlignment="1">
      <alignment vertical="center"/>
    </xf>
    <xf numFmtId="181" fontId="9" fillId="0" borderId="27" xfId="0" applyNumberFormat="1" applyFont="1" applyFill="1" applyBorder="1" applyAlignment="1" applyProtection="1">
      <alignment vertical="center" wrapText="1"/>
      <protection/>
    </xf>
    <xf numFmtId="0" fontId="10" fillId="0" borderId="36" xfId="0" applyNumberFormat="1" applyFont="1" applyFill="1" applyBorder="1" applyAlignment="1">
      <alignment vertical="center"/>
    </xf>
    <xf numFmtId="181" fontId="9" fillId="0" borderId="42" xfId="0" applyNumberFormat="1" applyFont="1" applyFill="1" applyBorder="1" applyAlignment="1" applyProtection="1">
      <alignment vertical="center" wrapText="1"/>
      <protection/>
    </xf>
    <xf numFmtId="0" fontId="9" fillId="0" borderId="31" xfId="0" applyNumberFormat="1" applyFont="1" applyFill="1" applyBorder="1" applyAlignment="1">
      <alignment vertical="center"/>
    </xf>
    <xf numFmtId="181" fontId="9" fillId="0" borderId="23" xfId="0" applyNumberFormat="1" applyFont="1" applyFill="1" applyBorder="1" applyAlignment="1" applyProtection="1">
      <alignment vertical="center" wrapText="1"/>
      <protection/>
    </xf>
    <xf numFmtId="0" fontId="10" fillId="0" borderId="50" xfId="0" applyNumberFormat="1" applyFont="1" applyFill="1" applyBorder="1" applyAlignment="1">
      <alignment vertical="center"/>
    </xf>
    <xf numFmtId="0" fontId="9" fillId="0" borderId="48" xfId="0" applyNumberFormat="1" applyFont="1" applyFill="1" applyBorder="1" applyAlignment="1">
      <alignment vertical="center"/>
    </xf>
    <xf numFmtId="0" fontId="10" fillId="0" borderId="48" xfId="0" applyNumberFormat="1" applyFont="1" applyFill="1" applyBorder="1" applyAlignment="1">
      <alignment vertical="center"/>
    </xf>
    <xf numFmtId="0" fontId="9" fillId="0" borderId="48" xfId="0" applyNumberFormat="1" applyFont="1" applyFill="1" applyBorder="1" applyAlignment="1">
      <alignment horizontal="center" vertical="center"/>
    </xf>
    <xf numFmtId="181" fontId="9" fillId="0" borderId="48" xfId="0" applyNumberFormat="1" applyFont="1" applyFill="1" applyBorder="1" applyAlignment="1">
      <alignment vertical="center" wrapText="1"/>
    </xf>
    <xf numFmtId="181" fontId="9" fillId="0" borderId="48" xfId="0" applyNumberFormat="1" applyFont="1" applyFill="1" applyBorder="1" applyAlignment="1">
      <alignment horizontal="right" vertical="center" wrapText="1"/>
    </xf>
    <xf numFmtId="4" fontId="9" fillId="0" borderId="42" xfId="0" applyNumberFormat="1" applyFont="1" applyFill="1" applyBorder="1" applyAlignment="1" applyProtection="1">
      <alignment horizontal="center" vertical="center"/>
      <protection/>
    </xf>
    <xf numFmtId="181" fontId="9" fillId="0" borderId="25" xfId="0" applyNumberFormat="1" applyFont="1" applyFill="1" applyBorder="1" applyAlignment="1" applyProtection="1">
      <alignment vertical="center" wrapText="1"/>
      <protection/>
    </xf>
    <xf numFmtId="181" fontId="9" fillId="0" borderId="36" xfId="0" applyNumberFormat="1" applyFont="1" applyFill="1" applyBorder="1" applyAlignment="1" applyProtection="1">
      <alignment vertical="center" wrapText="1"/>
      <protection/>
    </xf>
    <xf numFmtId="181" fontId="9" fillId="0" borderId="50" xfId="0" applyNumberFormat="1" applyFont="1" applyFill="1" applyBorder="1" applyAlignment="1" applyProtection="1">
      <alignment vertical="center" wrapText="1"/>
      <protection/>
    </xf>
    <xf numFmtId="0" fontId="9" fillId="6" borderId="0" xfId="0" applyNumberFormat="1" applyFont="1" applyFill="1" applyAlignment="1">
      <alignment/>
    </xf>
    <xf numFmtId="0" fontId="9" fillId="0" borderId="28" xfId="0" applyNumberFormat="1" applyFont="1" applyFill="1" applyBorder="1" applyAlignment="1" applyProtection="1">
      <alignment horizontal="center" vertical="center" wrapText="1"/>
      <protection/>
    </xf>
    <xf numFmtId="0" fontId="9" fillId="6" borderId="42" xfId="0"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wrapText="1"/>
    </xf>
    <xf numFmtId="0" fontId="9" fillId="0" borderId="19" xfId="0" applyNumberFormat="1" applyFont="1" applyFill="1" applyBorder="1" applyAlignment="1" applyProtection="1">
      <alignment horizontal="center" vertical="center" wrapText="1"/>
      <protection/>
    </xf>
    <xf numFmtId="49" fontId="9" fillId="0" borderId="20" xfId="0" applyNumberFormat="1" applyFont="1" applyFill="1" applyBorder="1" applyAlignment="1" applyProtection="1">
      <alignment vertical="center" wrapText="1"/>
      <protection/>
    </xf>
    <xf numFmtId="49" fontId="9" fillId="0" borderId="27" xfId="0" applyNumberFormat="1" applyFont="1" applyFill="1" applyBorder="1" applyAlignment="1" applyProtection="1">
      <alignment vertical="center" wrapText="1"/>
      <protection/>
    </xf>
    <xf numFmtId="0" fontId="9" fillId="6" borderId="0" xfId="0" applyNumberFormat="1" applyFont="1" applyFill="1" applyAlignment="1">
      <alignment/>
    </xf>
    <xf numFmtId="0" fontId="9" fillId="6" borderId="21" xfId="0" applyNumberFormat="1" applyFont="1" applyFill="1" applyBorder="1" applyAlignment="1" applyProtection="1">
      <alignment horizontal="center" vertical="center"/>
      <protection/>
    </xf>
    <xf numFmtId="0" fontId="9" fillId="6" borderId="20" xfId="0" applyNumberFormat="1" applyFont="1" applyFill="1" applyBorder="1" applyAlignment="1" applyProtection="1">
      <alignment horizontal="center" vertical="center"/>
      <protection/>
    </xf>
    <xf numFmtId="0" fontId="9" fillId="0" borderId="20" xfId="0" applyNumberFormat="1" applyFont="1" applyFill="1" applyBorder="1" applyAlignment="1" applyProtection="1">
      <alignment horizontal="center" vertical="center" wrapText="1"/>
      <protection/>
    </xf>
    <xf numFmtId="0" fontId="9" fillId="0" borderId="4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6" borderId="0" xfId="0" applyNumberFormat="1" applyFont="1" applyFill="1" applyAlignment="1">
      <alignment horizontal="right" vertical="center"/>
    </xf>
    <xf numFmtId="181" fontId="9" fillId="0" borderId="46" xfId="0" applyNumberFormat="1" applyFont="1" applyFill="1" applyBorder="1" applyAlignment="1" applyProtection="1">
      <alignment vertical="center" wrapText="1"/>
      <protection/>
    </xf>
    <xf numFmtId="182" fontId="10" fillId="0" borderId="19" xfId="0" applyNumberFormat="1" applyFont="1" applyFill="1" applyBorder="1" applyAlignment="1" applyProtection="1">
      <alignment horizontal="center" vertical="center" wrapText="1"/>
      <protection/>
    </xf>
    <xf numFmtId="182" fontId="10" fillId="0" borderId="31" xfId="0" applyNumberFormat="1" applyFont="1" applyFill="1" applyBorder="1" applyAlignment="1" applyProtection="1">
      <alignment horizontal="center" vertical="center" wrapText="1"/>
      <protection/>
    </xf>
    <xf numFmtId="0" fontId="10" fillId="6" borderId="20" xfId="0" applyNumberFormat="1" applyFont="1" applyFill="1" applyBorder="1" applyAlignment="1" applyProtection="1">
      <alignment horizontal="center" vertical="center" wrapText="1"/>
      <protection/>
    </xf>
    <xf numFmtId="0" fontId="10" fillId="6" borderId="19" xfId="0" applyNumberFormat="1" applyFont="1" applyFill="1" applyBorder="1" applyAlignment="1" applyProtection="1">
      <alignment horizontal="center" vertical="center" wrapText="1"/>
      <protection/>
    </xf>
    <xf numFmtId="0" fontId="10" fillId="6" borderId="31" xfId="0" applyNumberFormat="1" applyFont="1" applyFill="1" applyBorder="1" applyAlignment="1" applyProtection="1">
      <alignment horizontal="center" vertical="center" wrapText="1"/>
      <protection/>
    </xf>
    <xf numFmtId="0" fontId="10" fillId="6" borderId="0" xfId="0" applyNumberFormat="1" applyFont="1" applyFill="1" applyAlignment="1" applyProtection="1">
      <alignment horizontal="right" vertical="center"/>
      <protection/>
    </xf>
    <xf numFmtId="4" fontId="9" fillId="0" borderId="46" xfId="0" applyNumberFormat="1" applyFont="1" applyFill="1" applyBorder="1" applyAlignment="1" applyProtection="1">
      <alignment horizontal="center" vertical="center"/>
      <protection/>
    </xf>
    <xf numFmtId="181" fontId="9" fillId="0" borderId="19" xfId="0" applyNumberFormat="1" applyFont="1" applyFill="1" applyBorder="1" applyAlignment="1" applyProtection="1">
      <alignment vertical="center" wrapText="1"/>
      <protection/>
    </xf>
    <xf numFmtId="0" fontId="9" fillId="0" borderId="22" xfId="0" applyNumberFormat="1" applyFont="1" applyFill="1" applyBorder="1" applyAlignment="1">
      <alignment vertical="center"/>
    </xf>
    <xf numFmtId="0" fontId="9" fillId="0" borderId="46" xfId="0" applyNumberFormat="1" applyFont="1" applyFill="1" applyBorder="1" applyAlignment="1">
      <alignment vertical="center"/>
    </xf>
    <xf numFmtId="181" fontId="9" fillId="0" borderId="46" xfId="0" applyNumberFormat="1" applyFont="1" applyFill="1" applyBorder="1" applyAlignment="1">
      <alignment horizontal="right" vertical="center" wrapText="1"/>
    </xf>
    <xf numFmtId="181" fontId="9" fillId="0" borderId="46" xfId="0" applyNumberFormat="1" applyFont="1" applyFill="1" applyBorder="1" applyAlignment="1">
      <alignment vertical="center" wrapText="1"/>
    </xf>
    <xf numFmtId="0" fontId="9" fillId="0" borderId="19" xfId="0" applyNumberFormat="1" applyFont="1" applyFill="1" applyBorder="1" applyAlignment="1">
      <alignment horizontal="center" vertical="center"/>
    </xf>
    <xf numFmtId="181" fontId="9" fillId="0" borderId="19" xfId="0" applyNumberFormat="1" applyFont="1" applyFill="1" applyBorder="1" applyAlignment="1">
      <alignment horizontal="right" vertical="center" wrapText="1"/>
    </xf>
    <xf numFmtId="181" fontId="9" fillId="0" borderId="19" xfId="0" applyNumberFormat="1" applyFont="1" applyFill="1" applyBorder="1" applyAlignment="1">
      <alignment vertical="center" wrapText="1"/>
    </xf>
    <xf numFmtId="0" fontId="7" fillId="0" borderId="0" xfId="0" applyNumberFormat="1" applyFont="1" applyFill="1" applyAlignment="1">
      <alignment horizontal="center"/>
    </xf>
    <xf numFmtId="0" fontId="13" fillId="0" borderId="0" xfId="0" applyNumberFormat="1" applyFont="1" applyFill="1" applyAlignment="1">
      <alignment/>
    </xf>
    <xf numFmtId="0" fontId="12" fillId="0" borderId="0" xfId="0" applyNumberFormat="1" applyFont="1" applyFill="1" applyAlignment="1">
      <alignment horizontal="center"/>
    </xf>
    <xf numFmtId="1" fontId="14" fillId="0" borderId="0" xfId="0" applyNumberFormat="1" applyFont="1" applyFill="1" applyAlignment="1">
      <alignment/>
    </xf>
    <xf numFmtId="183" fontId="15" fillId="0" borderId="0" xfId="0" applyNumberFormat="1" applyFont="1" applyFill="1" applyAlignment="1" applyProtection="1">
      <alignment horizontal="center" vertical="top"/>
      <protection/>
    </xf>
    <xf numFmtId="1" fontId="16" fillId="0" borderId="0" xfId="0" applyNumberFormat="1" applyFont="1" applyFill="1" applyAlignment="1">
      <alignment horizontal="center"/>
    </xf>
    <xf numFmtId="1" fontId="10" fillId="0" borderId="0" xfId="0" applyNumberFormat="1" applyFont="1" applyFill="1" applyAlignment="1" applyProtection="1">
      <alignment vertical="center"/>
      <protection/>
    </xf>
    <xf numFmtId="1" fontId="17" fillId="0" borderId="0" xfId="0" applyNumberFormat="1" applyFont="1" applyFill="1" applyAlignment="1">
      <alignment horizontal="center"/>
    </xf>
    <xf numFmtId="1" fontId="17" fillId="0" borderId="0" xfId="0" applyNumberFormat="1" applyFont="1" applyFill="1" applyAlignment="1">
      <alignment horizontal="center" vertical="center"/>
    </xf>
  </cellXfs>
  <cellStyles count="138">
    <cellStyle name="Normal" xfId="0"/>
    <cellStyle name="60% - Accent4 1" xfId="15"/>
    <cellStyle name="60% - Accent5 1" xfId="16"/>
    <cellStyle name="60% - Accent6 1" xfId="17"/>
    <cellStyle name="Linked Cell 1" xfId="18"/>
    <cellStyle name="60% - Accent6 1 1" xfId="19"/>
    <cellStyle name="Accent1 1" xfId="20"/>
    <cellStyle name="Accent1 1 1" xfId="21"/>
    <cellStyle name="Output 1" xfId="22"/>
    <cellStyle name="Accent4 1" xfId="23"/>
    <cellStyle name="Accent3 1" xfId="24"/>
    <cellStyle name="Heading 2 1 1" xfId="25"/>
    <cellStyle name="Bad 1" xfId="26"/>
    <cellStyle name="Heading 1 1 1" xfId="27"/>
    <cellStyle name="Heading 3 1 1" xfId="28"/>
    <cellStyle name="Linked Cell 1 1" xfId="29"/>
    <cellStyle name="Accent5 1 1" xfId="30"/>
    <cellStyle name="千位分隔 2" xfId="31"/>
    <cellStyle name="Title 1" xfId="32"/>
    <cellStyle name="Bad 1 1" xfId="33"/>
    <cellStyle name="Heading 4 1 1" xfId="34"/>
    <cellStyle name="Accent5 1" xfId="35"/>
    <cellStyle name="Accent6 1 1" xfId="36"/>
    <cellStyle name="Check Cell 1" xfId="37"/>
    <cellStyle name="Calculation 1" xfId="38"/>
    <cellStyle name="Explanatory Text 1 1" xfId="39"/>
    <cellStyle name="Good 1 1" xfId="40"/>
    <cellStyle name="Accent4 1 1" xfId="41"/>
    <cellStyle name="Explanatory Text 1" xfId="42"/>
    <cellStyle name="Neutral 1 1" xfId="43"/>
    <cellStyle name="60% - Accent3 1 1" xfId="44"/>
    <cellStyle name="60% - Accent3 1" xfId="45"/>
    <cellStyle name="60% - Accent2 1" xfId="46"/>
    <cellStyle name="Title 1 1" xfId="47"/>
    <cellStyle name="常规 3" xfId="48"/>
    <cellStyle name="20% - Accent5 1" xfId="49"/>
    <cellStyle name="Calculation 1 1" xfId="50"/>
    <cellStyle name="强调文字颜色 3" xfId="51"/>
    <cellStyle name="40% - 强调文字颜色 2" xfId="52"/>
    <cellStyle name="60% - 强调文字颜色 2" xfId="53"/>
    <cellStyle name="40% - 强调文字颜色 1" xfId="54"/>
    <cellStyle name="60% - Accent4 1 1" xfId="55"/>
    <cellStyle name="强调文字颜色 2" xfId="56"/>
    <cellStyle name="适中" xfId="57"/>
    <cellStyle name="Heading 4 1" xfId="58"/>
    <cellStyle name="强调文字颜色 1" xfId="59"/>
    <cellStyle name="标题 4" xfId="60"/>
    <cellStyle name="好" xfId="61"/>
    <cellStyle name="Note 1 1" xfId="62"/>
    <cellStyle name="60% - Accent1 1 1" xfId="63"/>
    <cellStyle name="标题" xfId="64"/>
    <cellStyle name="Input 1 1" xfId="65"/>
    <cellStyle name="60% - 强调文字颜色 3" xfId="66"/>
    <cellStyle name="60% - 强调文字颜色 1" xfId="67"/>
    <cellStyle name="链接单元格" xfId="68"/>
    <cellStyle name="检查单元格" xfId="69"/>
    <cellStyle name="40% - 强调文字颜色 3" xfId="70"/>
    <cellStyle name="40% - Accent1 1" xfId="71"/>
    <cellStyle name="强调文字颜色 4" xfId="72"/>
    <cellStyle name="Comma [0]" xfId="73"/>
    <cellStyle name="Followed Hyperlink" xfId="74"/>
    <cellStyle name="计算" xfId="75"/>
    <cellStyle name="Warning Text 1" xfId="76"/>
    <cellStyle name="40% - Accent3 1 1" xfId="77"/>
    <cellStyle name="20% - 强调文字颜色 4" xfId="78"/>
    <cellStyle name="差" xfId="79"/>
    <cellStyle name="Currency" xfId="80"/>
    <cellStyle name="20% - Accent4 1" xfId="81"/>
    <cellStyle name="20% - 强调文字颜色 3" xfId="82"/>
    <cellStyle name="60% - 强调文字颜色 6" xfId="83"/>
    <cellStyle name="Hyperlink" xfId="84"/>
    <cellStyle name="标题 1" xfId="85"/>
    <cellStyle name="20% - Accent3 1" xfId="86"/>
    <cellStyle name="Neutral 1" xfId="87"/>
    <cellStyle name="60% - Accent5 1 1" xfId="88"/>
    <cellStyle name="输入" xfId="89"/>
    <cellStyle name="60% - 强调文字颜色 5" xfId="90"/>
    <cellStyle name="60% - Accent1 1" xfId="91"/>
    <cellStyle name="Note 1" xfId="92"/>
    <cellStyle name="20% - 强调文字颜色 2" xfId="93"/>
    <cellStyle name="警告文本" xfId="94"/>
    <cellStyle name="注释" xfId="95"/>
    <cellStyle name="60% - 强调文字颜色 4" xfId="96"/>
    <cellStyle name="Total 1" xfId="97"/>
    <cellStyle name="20% - Accent2 1 1" xfId="98"/>
    <cellStyle name="标题 2" xfId="99"/>
    <cellStyle name="Comma" xfId="100"/>
    <cellStyle name="40% - Accent4 1 1" xfId="101"/>
    <cellStyle name="60% - Accent2 1 1" xfId="102"/>
    <cellStyle name="20% - 强调文字颜色 1" xfId="103"/>
    <cellStyle name="Percent" xfId="104"/>
    <cellStyle name="Accent2 1 1" xfId="105"/>
    <cellStyle name="汇总" xfId="106"/>
    <cellStyle name="Total 1 1" xfId="107"/>
    <cellStyle name="解释性文本" xfId="108"/>
    <cellStyle name="40% - Accent2 1" xfId="109"/>
    <cellStyle name="Warning Text 1 1" xfId="110"/>
    <cellStyle name="标题 3" xfId="111"/>
    <cellStyle name="输出" xfId="112"/>
    <cellStyle name="40% - 强调文字颜色 4" xfId="113"/>
    <cellStyle name="40% - Accent5 1 1" xfId="114"/>
    <cellStyle name="强调文字颜色 5" xfId="115"/>
    <cellStyle name="Heading 3 1" xfId="116"/>
    <cellStyle name="常规 2 2" xfId="117"/>
    <cellStyle name="20% - 强调文字颜色 5" xfId="118"/>
    <cellStyle name="Good 1" xfId="119"/>
    <cellStyle name="Currency [0]" xfId="120"/>
    <cellStyle name="40% - 强调文字颜色 5" xfId="121"/>
    <cellStyle name="强调文字颜色 6" xfId="122"/>
    <cellStyle name="常规 2 3" xfId="123"/>
    <cellStyle name="Heading 1 1" xfId="124"/>
    <cellStyle name="20% - 强调文字颜色 6" xfId="125"/>
    <cellStyle name="40% - Accent1 1 1" xfId="126"/>
    <cellStyle name="Accent2 1" xfId="127"/>
    <cellStyle name="Accent6 1" xfId="128"/>
    <cellStyle name="40% - 强调文字颜色 6" xfId="129"/>
    <cellStyle name="40% - Accent6 1 1" xfId="130"/>
    <cellStyle name="40% - Accent6 1" xfId="131"/>
    <cellStyle name="40% - Accent4 1" xfId="132"/>
    <cellStyle name="常规 2" xfId="133"/>
    <cellStyle name="40% - Accent3 1" xfId="134"/>
    <cellStyle name="20% - Accent6 1" xfId="135"/>
    <cellStyle name="40% - Accent2 1 1" xfId="136"/>
    <cellStyle name="常规 4" xfId="137"/>
    <cellStyle name="20% - Accent1 1 1" xfId="138"/>
    <cellStyle name="常规 3 2" xfId="139"/>
    <cellStyle name="Accent3 1 1" xfId="140"/>
    <cellStyle name="20% - Accent4 1 1" xfId="141"/>
    <cellStyle name="Output 1 1" xfId="142"/>
    <cellStyle name="Input 1" xfId="143"/>
    <cellStyle name="20% - Accent6 1 1" xfId="144"/>
    <cellStyle name="40% - Accent5 1" xfId="145"/>
    <cellStyle name="20% - Accent3 1 1" xfId="146"/>
    <cellStyle name="Heading 2 1" xfId="147"/>
    <cellStyle name="20% - Accent5 1 1" xfId="148"/>
    <cellStyle name="20% - Accent1 1" xfId="149"/>
    <cellStyle name="20% - Accent2 1" xfId="150"/>
    <cellStyle name="Check Cell 1 1"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9.33203125" defaultRowHeight="11.25"/>
  <cols>
    <col min="1" max="1" width="163.83203125" style="0" customWidth="1"/>
  </cols>
  <sheetData>
    <row r="1" ht="15.75">
      <c r="A1" s="202"/>
    </row>
    <row r="3" ht="63.75" customHeight="1">
      <c r="A3" s="203" t="s">
        <v>0</v>
      </c>
    </row>
    <row r="4" ht="107.25" customHeight="1">
      <c r="A4" s="204" t="s">
        <v>1</v>
      </c>
    </row>
    <row r="5" ht="409.5" customHeight="1" hidden="1">
      <c r="A5" s="205"/>
    </row>
    <row r="6" ht="23.25">
      <c r="A6" s="206"/>
    </row>
    <row r="7" ht="57" customHeight="1">
      <c r="A7" s="206"/>
    </row>
    <row r="8" ht="78" customHeight="1"/>
    <row r="9" ht="82.5" customHeight="1">
      <c r="A9" s="207"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11"/>
  <sheetViews>
    <sheetView showGridLines="0" showZeros="0" workbookViewId="0" topLeftCell="A1">
      <selection activeCell="A2" sqref="A2:H2"/>
    </sheetView>
  </sheetViews>
  <sheetFormatPr defaultColWidth="9.33203125" defaultRowHeight="11.25"/>
  <cols>
    <col min="1" max="1" width="11.5" style="0" customWidth="1"/>
    <col min="2" max="2" width="49.5" style="0" customWidth="1"/>
    <col min="3" max="8" width="18" style="0" customWidth="1"/>
  </cols>
  <sheetData>
    <row r="1" spans="1:8" ht="19.5" customHeight="1">
      <c r="A1" s="76"/>
      <c r="B1" s="76"/>
      <c r="C1" s="76"/>
      <c r="D1" s="76"/>
      <c r="E1" s="84"/>
      <c r="F1" s="76"/>
      <c r="G1" s="76"/>
      <c r="H1" s="66" t="s">
        <v>403</v>
      </c>
    </row>
    <row r="2" spans="1:8" ht="25.5" customHeight="1">
      <c r="A2" s="51" t="s">
        <v>404</v>
      </c>
      <c r="B2" s="51"/>
      <c r="C2" s="51"/>
      <c r="D2" s="51"/>
      <c r="E2" s="51"/>
      <c r="F2" s="51"/>
      <c r="G2" s="51"/>
      <c r="H2" s="51"/>
    </row>
    <row r="3" spans="1:8" ht="19.5" customHeight="1">
      <c r="A3" s="77" t="s">
        <v>0</v>
      </c>
      <c r="B3" s="78"/>
      <c r="C3" s="78"/>
      <c r="D3" s="78"/>
      <c r="E3" s="78"/>
      <c r="F3" s="78"/>
      <c r="G3" s="78"/>
      <c r="H3" s="66" t="s">
        <v>5</v>
      </c>
    </row>
    <row r="4" spans="1:8" ht="19.5" customHeight="1">
      <c r="A4" s="79" t="s">
        <v>405</v>
      </c>
      <c r="B4" s="79" t="s">
        <v>406</v>
      </c>
      <c r="C4" s="68" t="s">
        <v>407</v>
      </c>
      <c r="D4" s="68"/>
      <c r="E4" s="73"/>
      <c r="F4" s="73"/>
      <c r="G4" s="73"/>
      <c r="H4" s="68"/>
    </row>
    <row r="5" spans="1:8" ht="19.5" customHeight="1">
      <c r="A5" s="79"/>
      <c r="B5" s="79"/>
      <c r="C5" s="80" t="s">
        <v>59</v>
      </c>
      <c r="D5" s="69" t="s">
        <v>265</v>
      </c>
      <c r="E5" s="94" t="s">
        <v>408</v>
      </c>
      <c r="F5" s="95"/>
      <c r="G5" s="96"/>
      <c r="H5" s="88" t="s">
        <v>270</v>
      </c>
    </row>
    <row r="6" spans="1:8" ht="33.75" customHeight="1">
      <c r="A6" s="71"/>
      <c r="B6" s="71"/>
      <c r="C6" s="81"/>
      <c r="D6" s="72"/>
      <c r="E6" s="89" t="s">
        <v>74</v>
      </c>
      <c r="F6" s="90" t="s">
        <v>409</v>
      </c>
      <c r="G6" s="91" t="s">
        <v>410</v>
      </c>
      <c r="H6" s="92"/>
    </row>
    <row r="7" spans="1:8" ht="19.5" customHeight="1">
      <c r="A7" s="62" t="s">
        <v>38</v>
      </c>
      <c r="B7" s="82" t="s">
        <v>59</v>
      </c>
      <c r="C7" s="75">
        <f>SUM(D7,F7:H7)</f>
        <v>36.18</v>
      </c>
      <c r="D7" s="83">
        <v>0</v>
      </c>
      <c r="E7" s="83">
        <f>SUM(F7:G7)</f>
        <v>31.8</v>
      </c>
      <c r="F7" s="83">
        <v>0</v>
      </c>
      <c r="G7" s="74">
        <v>31.8</v>
      </c>
      <c r="H7" s="93">
        <v>4.38</v>
      </c>
    </row>
    <row r="8" spans="1:8" ht="19.5" customHeight="1">
      <c r="A8" s="62" t="s">
        <v>38</v>
      </c>
      <c r="B8" s="82" t="s">
        <v>82</v>
      </c>
      <c r="C8" s="75">
        <f>SUM(D8,F8:H8)</f>
        <v>27.8</v>
      </c>
      <c r="D8" s="83">
        <v>0</v>
      </c>
      <c r="E8" s="83">
        <f>SUM(F8:G8)</f>
        <v>23.8</v>
      </c>
      <c r="F8" s="83">
        <v>0</v>
      </c>
      <c r="G8" s="74">
        <v>23.8</v>
      </c>
      <c r="H8" s="93">
        <v>4</v>
      </c>
    </row>
    <row r="9" spans="1:8" ht="19.5" customHeight="1">
      <c r="A9" s="62" t="s">
        <v>87</v>
      </c>
      <c r="B9" s="82" t="s">
        <v>83</v>
      </c>
      <c r="C9" s="75">
        <f>SUM(D9,F9:H9)</f>
        <v>27.8</v>
      </c>
      <c r="D9" s="83">
        <v>0</v>
      </c>
      <c r="E9" s="83">
        <f>SUM(F9:G9)</f>
        <v>23.8</v>
      </c>
      <c r="F9" s="83">
        <v>0</v>
      </c>
      <c r="G9" s="74">
        <v>23.8</v>
      </c>
      <c r="H9" s="93">
        <v>4</v>
      </c>
    </row>
    <row r="10" spans="1:8" ht="19.5" customHeight="1">
      <c r="A10" s="62" t="s">
        <v>38</v>
      </c>
      <c r="B10" s="82" t="s">
        <v>125</v>
      </c>
      <c r="C10" s="75">
        <f>SUM(D10,F10:H10)</f>
        <v>8.38</v>
      </c>
      <c r="D10" s="83">
        <v>0</v>
      </c>
      <c r="E10" s="83">
        <f>SUM(F10:G10)</f>
        <v>8</v>
      </c>
      <c r="F10" s="83">
        <v>0</v>
      </c>
      <c r="G10" s="74">
        <v>8</v>
      </c>
      <c r="H10" s="93">
        <v>0.38</v>
      </c>
    </row>
    <row r="11" spans="1:8" ht="19.5" customHeight="1">
      <c r="A11" s="62" t="s">
        <v>127</v>
      </c>
      <c r="B11" s="82" t="s">
        <v>126</v>
      </c>
      <c r="C11" s="75">
        <f>SUM(D11,F11:H11)</f>
        <v>8.38</v>
      </c>
      <c r="D11" s="83">
        <v>0</v>
      </c>
      <c r="E11" s="83">
        <f>SUM(F11:G11)</f>
        <v>8</v>
      </c>
      <c r="F11" s="83">
        <v>0</v>
      </c>
      <c r="G11" s="74">
        <v>8</v>
      </c>
      <c r="H11" s="93">
        <v>0.38</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0"/>
  <sheetViews>
    <sheetView showGridLines="0" showZeros="0" workbookViewId="0" topLeftCell="A1">
      <selection activeCell="A2" sqref="A2:H2"/>
    </sheetView>
  </sheetViews>
  <sheetFormatPr defaultColWidth="9.33203125" defaultRowHeight="11.25"/>
  <cols>
    <col min="1" max="3" width="5.66015625" style="0" customWidth="1"/>
    <col min="4" max="4" width="17" style="0" customWidth="1"/>
    <col min="5" max="5" width="81.33203125" style="0" customWidth="1"/>
    <col min="6" max="6" width="18.16015625" style="0" customWidth="1"/>
    <col min="7" max="7" width="15.5" style="0" customWidth="1"/>
    <col min="8" max="8" width="18.16015625" style="0" customWidth="1"/>
  </cols>
  <sheetData>
    <row r="1" spans="1:8" ht="19.5" customHeight="1">
      <c r="A1" s="49"/>
      <c r="B1" s="50"/>
      <c r="C1" s="50"/>
      <c r="D1" s="50"/>
      <c r="E1" s="50"/>
      <c r="F1" s="50"/>
      <c r="G1" s="50"/>
      <c r="H1" s="64" t="s">
        <v>411</v>
      </c>
    </row>
    <row r="2" spans="1:8" ht="19.5" customHeight="1">
      <c r="A2" s="51" t="s">
        <v>412</v>
      </c>
      <c r="B2" s="51"/>
      <c r="C2" s="51"/>
      <c r="D2" s="51"/>
      <c r="E2" s="51"/>
      <c r="F2" s="51"/>
      <c r="G2" s="51"/>
      <c r="H2" s="51"/>
    </row>
    <row r="3" spans="1:8" ht="19.5" customHeight="1">
      <c r="A3" s="52" t="s">
        <v>0</v>
      </c>
      <c r="B3" s="53"/>
      <c r="C3" s="53"/>
      <c r="D3" s="53"/>
      <c r="E3" s="53"/>
      <c r="F3" s="65"/>
      <c r="G3" s="65"/>
      <c r="H3" s="66" t="s">
        <v>5</v>
      </c>
    </row>
    <row r="4" spans="1:8" ht="19.5" customHeight="1">
      <c r="A4" s="54" t="s">
        <v>58</v>
      </c>
      <c r="B4" s="55"/>
      <c r="C4" s="55"/>
      <c r="D4" s="55"/>
      <c r="E4" s="56"/>
      <c r="F4" s="67" t="s">
        <v>413</v>
      </c>
      <c r="G4" s="68"/>
      <c r="H4" s="68"/>
    </row>
    <row r="5" spans="1:8" ht="19.5" customHeight="1">
      <c r="A5" s="54" t="s">
        <v>69</v>
      </c>
      <c r="B5" s="55"/>
      <c r="C5" s="56"/>
      <c r="D5" s="57" t="s">
        <v>70</v>
      </c>
      <c r="E5" s="69" t="s">
        <v>135</v>
      </c>
      <c r="F5" s="70" t="s">
        <v>59</v>
      </c>
      <c r="G5" s="70" t="s">
        <v>131</v>
      </c>
      <c r="H5" s="68" t="s">
        <v>132</v>
      </c>
    </row>
    <row r="6" spans="1:8" ht="19.5" customHeight="1">
      <c r="A6" s="58" t="s">
        <v>79</v>
      </c>
      <c r="B6" s="59" t="s">
        <v>80</v>
      </c>
      <c r="C6" s="60" t="s">
        <v>81</v>
      </c>
      <c r="D6" s="61"/>
      <c r="E6" s="71"/>
      <c r="F6" s="72"/>
      <c r="G6" s="72"/>
      <c r="H6" s="73"/>
    </row>
    <row r="7" spans="1:8" ht="19.5" customHeight="1">
      <c r="A7" s="62" t="s">
        <v>38</v>
      </c>
      <c r="B7" s="62" t="s">
        <v>38</v>
      </c>
      <c r="C7" s="62" t="s">
        <v>38</v>
      </c>
      <c r="D7" s="62" t="s">
        <v>38</v>
      </c>
      <c r="E7" s="62" t="s">
        <v>59</v>
      </c>
      <c r="F7" s="74">
        <f>SUM(G7:H7)</f>
        <v>1525</v>
      </c>
      <c r="G7" s="75">
        <v>0</v>
      </c>
      <c r="H7" s="74">
        <v>1525</v>
      </c>
    </row>
    <row r="8" spans="1:8" ht="19.5" customHeight="1">
      <c r="A8" s="62" t="s">
        <v>38</v>
      </c>
      <c r="B8" s="62" t="s">
        <v>38</v>
      </c>
      <c r="C8" s="62" t="s">
        <v>38</v>
      </c>
      <c r="D8" s="62" t="s">
        <v>38</v>
      </c>
      <c r="E8" s="62" t="s">
        <v>82</v>
      </c>
      <c r="F8" s="74">
        <f>SUM(G8:H8)</f>
        <v>1525</v>
      </c>
      <c r="G8" s="75">
        <v>0</v>
      </c>
      <c r="H8" s="74">
        <v>1525</v>
      </c>
    </row>
    <row r="9" spans="1:8" ht="19.5" customHeight="1">
      <c r="A9" s="62" t="s">
        <v>38</v>
      </c>
      <c r="B9" s="62" t="s">
        <v>38</v>
      </c>
      <c r="C9" s="62" t="s">
        <v>38</v>
      </c>
      <c r="D9" s="62" t="s">
        <v>38</v>
      </c>
      <c r="E9" s="62" t="s">
        <v>83</v>
      </c>
      <c r="F9" s="74">
        <f>SUM(G9:H9)</f>
        <v>1525</v>
      </c>
      <c r="G9" s="75">
        <v>0</v>
      </c>
      <c r="H9" s="74">
        <v>1525</v>
      </c>
    </row>
    <row r="10" spans="1:8" ht="19.5" customHeight="1">
      <c r="A10" s="62" t="s">
        <v>111</v>
      </c>
      <c r="B10" s="62" t="s">
        <v>112</v>
      </c>
      <c r="C10" s="62" t="s">
        <v>86</v>
      </c>
      <c r="D10" s="62" t="s">
        <v>87</v>
      </c>
      <c r="E10" s="62" t="s">
        <v>113</v>
      </c>
      <c r="F10" s="74">
        <f>SUM(G10:H10)</f>
        <v>1525</v>
      </c>
      <c r="G10" s="75">
        <v>0</v>
      </c>
      <c r="H10" s="74">
        <v>1525</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D30" sqref="D30"/>
    </sheetView>
  </sheetViews>
  <sheetFormatPr defaultColWidth="9.33203125" defaultRowHeight="11.25"/>
  <cols>
    <col min="1" max="1" width="13.83203125" style="0" customWidth="1"/>
    <col min="2" max="2" width="38.83203125" style="0" customWidth="1"/>
    <col min="3" max="8" width="18" style="0" customWidth="1"/>
  </cols>
  <sheetData>
    <row r="1" spans="1:8" ht="19.5" customHeight="1">
      <c r="A1" s="76"/>
      <c r="B1" s="76"/>
      <c r="C1" s="76"/>
      <c r="D1" s="76"/>
      <c r="E1" s="84"/>
      <c r="F1" s="76"/>
      <c r="G1" s="76"/>
      <c r="H1" s="66" t="s">
        <v>414</v>
      </c>
    </row>
    <row r="2" spans="1:8" ht="25.5" customHeight="1">
      <c r="A2" s="51" t="s">
        <v>415</v>
      </c>
      <c r="B2" s="51"/>
      <c r="C2" s="51"/>
      <c r="D2" s="51"/>
      <c r="E2" s="51"/>
      <c r="F2" s="51"/>
      <c r="G2" s="51"/>
      <c r="H2" s="51"/>
    </row>
    <row r="3" spans="1:8" ht="19.5" customHeight="1">
      <c r="A3" s="77" t="s">
        <v>0</v>
      </c>
      <c r="B3" s="78"/>
      <c r="C3" s="78"/>
      <c r="D3" s="78"/>
      <c r="E3" s="78"/>
      <c r="F3" s="78"/>
      <c r="G3" s="78"/>
      <c r="H3" s="66" t="s">
        <v>5</v>
      </c>
    </row>
    <row r="4" spans="1:8" ht="19.5" customHeight="1">
      <c r="A4" s="79" t="s">
        <v>405</v>
      </c>
      <c r="B4" s="79" t="s">
        <v>406</v>
      </c>
      <c r="C4" s="68" t="s">
        <v>407</v>
      </c>
      <c r="D4" s="68"/>
      <c r="E4" s="73"/>
      <c r="F4" s="73"/>
      <c r="G4" s="73"/>
      <c r="H4" s="68"/>
    </row>
    <row r="5" spans="1:8" ht="19.5" customHeight="1">
      <c r="A5" s="79"/>
      <c r="B5" s="79"/>
      <c r="C5" s="80" t="s">
        <v>59</v>
      </c>
      <c r="D5" s="69" t="s">
        <v>265</v>
      </c>
      <c r="E5" s="85" t="s">
        <v>408</v>
      </c>
      <c r="F5" s="86"/>
      <c r="G5" s="87"/>
      <c r="H5" s="88" t="s">
        <v>270</v>
      </c>
    </row>
    <row r="6" spans="1:8" ht="33.75" customHeight="1">
      <c r="A6" s="71"/>
      <c r="B6" s="71"/>
      <c r="C6" s="81"/>
      <c r="D6" s="72"/>
      <c r="E6" s="89" t="s">
        <v>74</v>
      </c>
      <c r="F6" s="90" t="s">
        <v>409</v>
      </c>
      <c r="G6" s="91" t="s">
        <v>410</v>
      </c>
      <c r="H6" s="92"/>
    </row>
    <row r="7" spans="1:8" ht="19.5" customHeight="1">
      <c r="A7" s="62" t="s">
        <v>38</v>
      </c>
      <c r="B7" s="82" t="s">
        <v>38</v>
      </c>
      <c r="C7" s="75">
        <f aca="true" t="shared" si="0" ref="C7:C16">SUM(D7,F7:H7)</f>
        <v>0</v>
      </c>
      <c r="D7" s="83" t="s">
        <v>38</v>
      </c>
      <c r="E7" s="83">
        <f aca="true" t="shared" si="1" ref="E7:E16">SUM(F7:G7)</f>
        <v>0</v>
      </c>
      <c r="F7" s="83" t="s">
        <v>38</v>
      </c>
      <c r="G7" s="74" t="s">
        <v>38</v>
      </c>
      <c r="H7" s="93" t="s">
        <v>38</v>
      </c>
    </row>
    <row r="8" spans="1:8" ht="19.5" customHeight="1">
      <c r="A8" s="62" t="s">
        <v>38</v>
      </c>
      <c r="B8" s="82" t="s">
        <v>38</v>
      </c>
      <c r="C8" s="75">
        <f t="shared" si="0"/>
        <v>0</v>
      </c>
      <c r="D8" s="83" t="s">
        <v>38</v>
      </c>
      <c r="E8" s="83">
        <f t="shared" si="1"/>
        <v>0</v>
      </c>
      <c r="F8" s="83" t="s">
        <v>38</v>
      </c>
      <c r="G8" s="74" t="s">
        <v>38</v>
      </c>
      <c r="H8" s="93" t="s">
        <v>38</v>
      </c>
    </row>
    <row r="9" spans="1:8" ht="19.5" customHeight="1">
      <c r="A9" s="62" t="s">
        <v>38</v>
      </c>
      <c r="B9" s="82" t="s">
        <v>38</v>
      </c>
      <c r="C9" s="75">
        <f t="shared" si="0"/>
        <v>0</v>
      </c>
      <c r="D9" s="83" t="s">
        <v>38</v>
      </c>
      <c r="E9" s="83">
        <f t="shared" si="1"/>
        <v>0</v>
      </c>
      <c r="F9" s="83" t="s">
        <v>38</v>
      </c>
      <c r="G9" s="74" t="s">
        <v>38</v>
      </c>
      <c r="H9" s="93" t="s">
        <v>38</v>
      </c>
    </row>
    <row r="10" spans="1:8" ht="19.5" customHeight="1">
      <c r="A10" s="62" t="s">
        <v>38</v>
      </c>
      <c r="B10" s="82" t="s">
        <v>38</v>
      </c>
      <c r="C10" s="75">
        <f t="shared" si="0"/>
        <v>0</v>
      </c>
      <c r="D10" s="83" t="s">
        <v>38</v>
      </c>
      <c r="E10" s="83">
        <f t="shared" si="1"/>
        <v>0</v>
      </c>
      <c r="F10" s="83" t="s">
        <v>38</v>
      </c>
      <c r="G10" s="74" t="s">
        <v>38</v>
      </c>
      <c r="H10" s="93" t="s">
        <v>38</v>
      </c>
    </row>
    <row r="11" spans="1:8" ht="19.5" customHeight="1">
      <c r="A11" s="62" t="s">
        <v>38</v>
      </c>
      <c r="B11" s="82" t="s">
        <v>38</v>
      </c>
      <c r="C11" s="75">
        <f t="shared" si="0"/>
        <v>0</v>
      </c>
      <c r="D11" s="83" t="s">
        <v>38</v>
      </c>
      <c r="E11" s="83">
        <f t="shared" si="1"/>
        <v>0</v>
      </c>
      <c r="F11" s="83" t="s">
        <v>38</v>
      </c>
      <c r="G11" s="74" t="s">
        <v>38</v>
      </c>
      <c r="H11" s="93" t="s">
        <v>38</v>
      </c>
    </row>
    <row r="12" spans="1:8" ht="19.5" customHeight="1">
      <c r="A12" s="62" t="s">
        <v>38</v>
      </c>
      <c r="B12" s="82" t="s">
        <v>38</v>
      </c>
      <c r="C12" s="75">
        <f t="shared" si="0"/>
        <v>0</v>
      </c>
      <c r="D12" s="83" t="s">
        <v>38</v>
      </c>
      <c r="E12" s="83">
        <f t="shared" si="1"/>
        <v>0</v>
      </c>
      <c r="F12" s="83" t="s">
        <v>38</v>
      </c>
      <c r="G12" s="74" t="s">
        <v>38</v>
      </c>
      <c r="H12" s="93" t="s">
        <v>38</v>
      </c>
    </row>
    <row r="13" spans="1:8" ht="19.5" customHeight="1">
      <c r="A13" s="62" t="s">
        <v>38</v>
      </c>
      <c r="B13" s="82" t="s">
        <v>38</v>
      </c>
      <c r="C13" s="75">
        <f t="shared" si="0"/>
        <v>0</v>
      </c>
      <c r="D13" s="83" t="s">
        <v>38</v>
      </c>
      <c r="E13" s="83">
        <f t="shared" si="1"/>
        <v>0</v>
      </c>
      <c r="F13" s="83" t="s">
        <v>38</v>
      </c>
      <c r="G13" s="74" t="s">
        <v>38</v>
      </c>
      <c r="H13" s="93" t="s">
        <v>38</v>
      </c>
    </row>
    <row r="14" spans="1:8" ht="19.5" customHeight="1">
      <c r="A14" s="62" t="s">
        <v>38</v>
      </c>
      <c r="B14" s="82" t="s">
        <v>38</v>
      </c>
      <c r="C14" s="75">
        <f t="shared" si="0"/>
        <v>0</v>
      </c>
      <c r="D14" s="83" t="s">
        <v>38</v>
      </c>
      <c r="E14" s="83">
        <f t="shared" si="1"/>
        <v>0</v>
      </c>
      <c r="F14" s="83" t="s">
        <v>38</v>
      </c>
      <c r="G14" s="74" t="s">
        <v>38</v>
      </c>
      <c r="H14" s="93" t="s">
        <v>38</v>
      </c>
    </row>
    <row r="15" spans="1:8" ht="19.5" customHeight="1">
      <c r="A15" s="62" t="s">
        <v>38</v>
      </c>
      <c r="B15" s="82" t="s">
        <v>38</v>
      </c>
      <c r="C15" s="75">
        <f t="shared" si="0"/>
        <v>0</v>
      </c>
      <c r="D15" s="83" t="s">
        <v>38</v>
      </c>
      <c r="E15" s="83">
        <f t="shared" si="1"/>
        <v>0</v>
      </c>
      <c r="F15" s="83" t="s">
        <v>38</v>
      </c>
      <c r="G15" s="74" t="s">
        <v>38</v>
      </c>
      <c r="H15" s="93" t="s">
        <v>38</v>
      </c>
    </row>
    <row r="16" spans="1:8" ht="19.5" customHeight="1">
      <c r="A16" s="62" t="s">
        <v>38</v>
      </c>
      <c r="B16" s="82" t="s">
        <v>38</v>
      </c>
      <c r="C16" s="75">
        <f t="shared" si="0"/>
        <v>0</v>
      </c>
      <c r="D16" s="83" t="s">
        <v>38</v>
      </c>
      <c r="E16" s="83">
        <f t="shared" si="1"/>
        <v>0</v>
      </c>
      <c r="F16" s="83" t="s">
        <v>38</v>
      </c>
      <c r="G16" s="74" t="s">
        <v>38</v>
      </c>
      <c r="H16" s="93" t="s">
        <v>38</v>
      </c>
    </row>
    <row r="17" spans="1:8" ht="12">
      <c r="A17" s="63" t="s">
        <v>416</v>
      </c>
      <c r="B17" s="63"/>
      <c r="C17" s="63"/>
      <c r="D17" s="63"/>
      <c r="E17" s="63"/>
      <c r="F17" s="63"/>
      <c r="G17" s="63"/>
      <c r="H17" s="63"/>
    </row>
  </sheetData>
  <sheetProtection/>
  <mergeCells count="9">
    <mergeCell ref="A2:H2"/>
    <mergeCell ref="C4:H4"/>
    <mergeCell ref="E5:G5"/>
    <mergeCell ref="A17:H17"/>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E34" sqref="E34"/>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49"/>
      <c r="B1" s="50"/>
      <c r="C1" s="50"/>
      <c r="D1" s="50"/>
      <c r="E1" s="50"/>
      <c r="F1" s="50"/>
      <c r="G1" s="50"/>
      <c r="H1" s="64" t="s">
        <v>417</v>
      </c>
    </row>
    <row r="2" spans="1:8" ht="19.5" customHeight="1">
      <c r="A2" s="51" t="s">
        <v>418</v>
      </c>
      <c r="B2" s="51"/>
      <c r="C2" s="51"/>
      <c r="D2" s="51"/>
      <c r="E2" s="51"/>
      <c r="F2" s="51"/>
      <c r="G2" s="51"/>
      <c r="H2" s="51"/>
    </row>
    <row r="3" spans="1:8" ht="19.5" customHeight="1">
      <c r="A3" s="52" t="s">
        <v>0</v>
      </c>
      <c r="B3" s="53"/>
      <c r="C3" s="53"/>
      <c r="D3" s="53"/>
      <c r="E3" s="53"/>
      <c r="F3" s="65"/>
      <c r="G3" s="65"/>
      <c r="H3" s="66" t="s">
        <v>5</v>
      </c>
    </row>
    <row r="4" spans="1:8" ht="19.5" customHeight="1">
      <c r="A4" s="54" t="s">
        <v>58</v>
      </c>
      <c r="B4" s="55"/>
      <c r="C4" s="55"/>
      <c r="D4" s="55"/>
      <c r="E4" s="56"/>
      <c r="F4" s="67" t="s">
        <v>419</v>
      </c>
      <c r="G4" s="68"/>
      <c r="H4" s="68"/>
    </row>
    <row r="5" spans="1:8" ht="19.5" customHeight="1">
      <c r="A5" s="54" t="s">
        <v>69</v>
      </c>
      <c r="B5" s="55"/>
      <c r="C5" s="56"/>
      <c r="D5" s="57" t="s">
        <v>70</v>
      </c>
      <c r="E5" s="69" t="s">
        <v>135</v>
      </c>
      <c r="F5" s="70" t="s">
        <v>59</v>
      </c>
      <c r="G5" s="70" t="s">
        <v>131</v>
      </c>
      <c r="H5" s="68" t="s">
        <v>132</v>
      </c>
    </row>
    <row r="6" spans="1:8" ht="19.5" customHeight="1">
      <c r="A6" s="58" t="s">
        <v>79</v>
      </c>
      <c r="B6" s="59" t="s">
        <v>80</v>
      </c>
      <c r="C6" s="60" t="s">
        <v>81</v>
      </c>
      <c r="D6" s="61"/>
      <c r="E6" s="71"/>
      <c r="F6" s="72"/>
      <c r="G6" s="72"/>
      <c r="H6" s="73"/>
    </row>
    <row r="7" spans="1:8" ht="19.5" customHeight="1">
      <c r="A7" s="62" t="s">
        <v>38</v>
      </c>
      <c r="B7" s="62" t="s">
        <v>38</v>
      </c>
      <c r="C7" s="62" t="s">
        <v>38</v>
      </c>
      <c r="D7" s="62" t="s">
        <v>38</v>
      </c>
      <c r="E7" s="62" t="s">
        <v>38</v>
      </c>
      <c r="F7" s="74">
        <f aca="true" t="shared" si="0" ref="F7:F16">SUM(G7:H7)</f>
        <v>0</v>
      </c>
      <c r="G7" s="75" t="s">
        <v>38</v>
      </c>
      <c r="H7" s="74" t="s">
        <v>38</v>
      </c>
    </row>
    <row r="8" spans="1:8" ht="19.5" customHeight="1">
      <c r="A8" s="62" t="s">
        <v>38</v>
      </c>
      <c r="B8" s="62" t="s">
        <v>38</v>
      </c>
      <c r="C8" s="62" t="s">
        <v>38</v>
      </c>
      <c r="D8" s="62" t="s">
        <v>38</v>
      </c>
      <c r="E8" s="62" t="s">
        <v>38</v>
      </c>
      <c r="F8" s="74">
        <f t="shared" si="0"/>
        <v>0</v>
      </c>
      <c r="G8" s="75" t="s">
        <v>38</v>
      </c>
      <c r="H8" s="74" t="s">
        <v>38</v>
      </c>
    </row>
    <row r="9" spans="1:8" ht="19.5" customHeight="1">
      <c r="A9" s="62" t="s">
        <v>38</v>
      </c>
      <c r="B9" s="62" t="s">
        <v>38</v>
      </c>
      <c r="C9" s="62" t="s">
        <v>38</v>
      </c>
      <c r="D9" s="62" t="s">
        <v>38</v>
      </c>
      <c r="E9" s="62" t="s">
        <v>38</v>
      </c>
      <c r="F9" s="74">
        <f t="shared" si="0"/>
        <v>0</v>
      </c>
      <c r="G9" s="75" t="s">
        <v>38</v>
      </c>
      <c r="H9" s="74" t="s">
        <v>38</v>
      </c>
    </row>
    <row r="10" spans="1:8" ht="19.5" customHeight="1">
      <c r="A10" s="62" t="s">
        <v>38</v>
      </c>
      <c r="B10" s="62" t="s">
        <v>38</v>
      </c>
      <c r="C10" s="62" t="s">
        <v>38</v>
      </c>
      <c r="D10" s="62" t="s">
        <v>38</v>
      </c>
      <c r="E10" s="62" t="s">
        <v>38</v>
      </c>
      <c r="F10" s="74">
        <f t="shared" si="0"/>
        <v>0</v>
      </c>
      <c r="G10" s="75" t="s">
        <v>38</v>
      </c>
      <c r="H10" s="74" t="s">
        <v>38</v>
      </c>
    </row>
    <row r="11" spans="1:8" ht="19.5" customHeight="1">
      <c r="A11" s="62" t="s">
        <v>38</v>
      </c>
      <c r="B11" s="62" t="s">
        <v>38</v>
      </c>
      <c r="C11" s="62" t="s">
        <v>38</v>
      </c>
      <c r="D11" s="62" t="s">
        <v>38</v>
      </c>
      <c r="E11" s="62" t="s">
        <v>38</v>
      </c>
      <c r="F11" s="74">
        <f t="shared" si="0"/>
        <v>0</v>
      </c>
      <c r="G11" s="75" t="s">
        <v>38</v>
      </c>
      <c r="H11" s="74" t="s">
        <v>38</v>
      </c>
    </row>
    <row r="12" spans="1:8" ht="19.5" customHeight="1">
      <c r="A12" s="62" t="s">
        <v>38</v>
      </c>
      <c r="B12" s="62" t="s">
        <v>38</v>
      </c>
      <c r="C12" s="62" t="s">
        <v>38</v>
      </c>
      <c r="D12" s="62" t="s">
        <v>38</v>
      </c>
      <c r="E12" s="62" t="s">
        <v>38</v>
      </c>
      <c r="F12" s="74">
        <f t="shared" si="0"/>
        <v>0</v>
      </c>
      <c r="G12" s="75" t="s">
        <v>38</v>
      </c>
      <c r="H12" s="74" t="s">
        <v>38</v>
      </c>
    </row>
    <row r="13" spans="1:8" ht="19.5" customHeight="1">
      <c r="A13" s="62" t="s">
        <v>38</v>
      </c>
      <c r="B13" s="62" t="s">
        <v>38</v>
      </c>
      <c r="C13" s="62" t="s">
        <v>38</v>
      </c>
      <c r="D13" s="62" t="s">
        <v>38</v>
      </c>
      <c r="E13" s="62" t="s">
        <v>38</v>
      </c>
      <c r="F13" s="74">
        <f t="shared" si="0"/>
        <v>0</v>
      </c>
      <c r="G13" s="75" t="s">
        <v>38</v>
      </c>
      <c r="H13" s="74" t="s">
        <v>38</v>
      </c>
    </row>
    <row r="14" spans="1:8" ht="19.5" customHeight="1">
      <c r="A14" s="62" t="s">
        <v>38</v>
      </c>
      <c r="B14" s="62" t="s">
        <v>38</v>
      </c>
      <c r="C14" s="62" t="s">
        <v>38</v>
      </c>
      <c r="D14" s="62" t="s">
        <v>38</v>
      </c>
      <c r="E14" s="62" t="s">
        <v>38</v>
      </c>
      <c r="F14" s="74">
        <f t="shared" si="0"/>
        <v>0</v>
      </c>
      <c r="G14" s="75" t="s">
        <v>38</v>
      </c>
      <c r="H14" s="74" t="s">
        <v>38</v>
      </c>
    </row>
    <row r="15" spans="1:8" ht="19.5" customHeight="1">
      <c r="A15" s="62" t="s">
        <v>38</v>
      </c>
      <c r="B15" s="62" t="s">
        <v>38</v>
      </c>
      <c r="C15" s="62" t="s">
        <v>38</v>
      </c>
      <c r="D15" s="62" t="s">
        <v>38</v>
      </c>
      <c r="E15" s="62" t="s">
        <v>38</v>
      </c>
      <c r="F15" s="74">
        <f t="shared" si="0"/>
        <v>0</v>
      </c>
      <c r="G15" s="75" t="s">
        <v>38</v>
      </c>
      <c r="H15" s="74" t="s">
        <v>38</v>
      </c>
    </row>
    <row r="16" spans="1:8" ht="19.5" customHeight="1">
      <c r="A16" s="62" t="s">
        <v>38</v>
      </c>
      <c r="B16" s="62" t="s">
        <v>38</v>
      </c>
      <c r="C16" s="62" t="s">
        <v>38</v>
      </c>
      <c r="D16" s="62" t="s">
        <v>38</v>
      </c>
      <c r="E16" s="62" t="s">
        <v>38</v>
      </c>
      <c r="F16" s="74">
        <f t="shared" si="0"/>
        <v>0</v>
      </c>
      <c r="G16" s="75" t="s">
        <v>38</v>
      </c>
      <c r="H16" s="74" t="s">
        <v>38</v>
      </c>
    </row>
    <row r="17" spans="1:8" ht="13.5" customHeight="1">
      <c r="A17" s="63" t="s">
        <v>420</v>
      </c>
      <c r="B17" s="63"/>
      <c r="C17" s="63"/>
      <c r="D17" s="63"/>
      <c r="E17" s="63"/>
      <c r="F17" s="63"/>
      <c r="G17" s="63"/>
      <c r="H17" s="63"/>
    </row>
  </sheetData>
  <sheetProtection/>
  <mergeCells count="10">
    <mergeCell ref="A2:H2"/>
    <mergeCell ref="A4:E4"/>
    <mergeCell ref="F4:H4"/>
    <mergeCell ref="A5:C5"/>
    <mergeCell ref="A17:H17"/>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120"/>
  <sheetViews>
    <sheetView workbookViewId="0" topLeftCell="A105">
      <selection activeCell="A3" sqref="A3:L120"/>
    </sheetView>
  </sheetViews>
  <sheetFormatPr defaultColWidth="9.33203125" defaultRowHeight="11.25"/>
  <cols>
    <col min="2" max="2" width="33.33203125" style="0" customWidth="1"/>
    <col min="3" max="3" width="13.16015625" style="0" customWidth="1"/>
    <col min="4" max="4" width="14.33203125" style="0" customWidth="1"/>
    <col min="5" max="5" width="16.16015625" style="0" customWidth="1"/>
    <col min="6" max="6" width="24.33203125" style="0" customWidth="1"/>
    <col min="7" max="7" width="15.5" style="0" customWidth="1"/>
    <col min="9" max="9" width="16.83203125" style="0" customWidth="1"/>
  </cols>
  <sheetData>
    <row r="1" spans="1:12" ht="20.25">
      <c r="A1" s="33" t="s">
        <v>421</v>
      </c>
      <c r="B1" s="33"/>
      <c r="C1" s="33"/>
      <c r="D1" s="33"/>
      <c r="E1" s="33"/>
      <c r="F1" s="33"/>
      <c r="G1" s="33"/>
      <c r="H1" s="33"/>
      <c r="I1" s="33"/>
      <c r="J1" s="33"/>
      <c r="K1" s="33"/>
      <c r="L1" s="33"/>
    </row>
    <row r="2" spans="1:12" ht="15.75">
      <c r="A2" s="34" t="s">
        <v>5</v>
      </c>
      <c r="B2" s="34"/>
      <c r="C2" s="34"/>
      <c r="D2" s="34"/>
      <c r="E2" s="34"/>
      <c r="F2" s="34"/>
      <c r="G2" s="34"/>
      <c r="H2" s="34"/>
      <c r="I2" s="34"/>
      <c r="J2" s="34"/>
      <c r="K2" s="34"/>
      <c r="L2" s="34"/>
    </row>
    <row r="3" spans="1:12" ht="12.75">
      <c r="A3" s="35" t="s">
        <v>422</v>
      </c>
      <c r="B3" s="35"/>
      <c r="C3" s="35" t="s">
        <v>423</v>
      </c>
      <c r="D3" s="35"/>
      <c r="E3" s="35"/>
      <c r="F3" s="35" t="s">
        <v>424</v>
      </c>
      <c r="G3" s="35" t="s">
        <v>425</v>
      </c>
      <c r="H3" s="35"/>
      <c r="I3" s="35"/>
      <c r="J3" s="35"/>
      <c r="K3" s="35"/>
      <c r="L3" s="35"/>
    </row>
    <row r="4" spans="1:12" ht="12.75">
      <c r="A4" s="35"/>
      <c r="B4" s="35"/>
      <c r="C4" s="35"/>
      <c r="D4" s="35"/>
      <c r="E4" s="35"/>
      <c r="F4" s="35"/>
      <c r="G4" s="35" t="s">
        <v>426</v>
      </c>
      <c r="H4" s="35"/>
      <c r="I4" s="35" t="s">
        <v>427</v>
      </c>
      <c r="J4" s="35"/>
      <c r="K4" s="35" t="s">
        <v>428</v>
      </c>
      <c r="L4" s="35"/>
    </row>
    <row r="5" spans="1:12" ht="12.75">
      <c r="A5" s="36"/>
      <c r="B5" s="36"/>
      <c r="C5" s="35" t="s">
        <v>429</v>
      </c>
      <c r="D5" s="35" t="s">
        <v>430</v>
      </c>
      <c r="E5" s="35" t="s">
        <v>431</v>
      </c>
      <c r="F5" s="35"/>
      <c r="G5" s="35" t="s">
        <v>432</v>
      </c>
      <c r="H5" s="35" t="s">
        <v>433</v>
      </c>
      <c r="I5" s="35" t="s">
        <v>432</v>
      </c>
      <c r="J5" s="35" t="s">
        <v>433</v>
      </c>
      <c r="K5" s="35" t="s">
        <v>432</v>
      </c>
      <c r="L5" s="35" t="s">
        <v>433</v>
      </c>
    </row>
    <row r="6" spans="1:12" ht="12.75">
      <c r="A6" s="37" t="s">
        <v>434</v>
      </c>
      <c r="B6" s="38"/>
      <c r="C6" s="39">
        <v>28866.85</v>
      </c>
      <c r="D6" s="39">
        <v>9621.880000000001</v>
      </c>
      <c r="E6" s="39">
        <v>19244.969999999998</v>
      </c>
      <c r="F6" s="37" t="s">
        <v>38</v>
      </c>
      <c r="G6" s="37" t="s">
        <v>38</v>
      </c>
      <c r="H6" s="37" t="s">
        <v>38</v>
      </c>
      <c r="I6" s="37" t="s">
        <v>38</v>
      </c>
      <c r="J6" s="37" t="s">
        <v>38</v>
      </c>
      <c r="K6" s="37" t="s">
        <v>38</v>
      </c>
      <c r="L6" s="37" t="s">
        <v>38</v>
      </c>
    </row>
    <row r="7" spans="1:12" ht="15.75" customHeight="1">
      <c r="A7" s="40" t="s">
        <v>38</v>
      </c>
      <c r="B7" s="41" t="s">
        <v>435</v>
      </c>
      <c r="C7" s="39">
        <v>8709.880000000001</v>
      </c>
      <c r="D7" s="39">
        <v>8709.880000000001</v>
      </c>
      <c r="E7" s="39">
        <v>0</v>
      </c>
      <c r="F7" s="37" t="s">
        <v>38</v>
      </c>
      <c r="G7" s="37" t="s">
        <v>38</v>
      </c>
      <c r="H7" s="37" t="s">
        <v>38</v>
      </c>
      <c r="I7" s="37" t="s">
        <v>38</v>
      </c>
      <c r="J7" s="37" t="s">
        <v>38</v>
      </c>
      <c r="K7" s="37" t="s">
        <v>38</v>
      </c>
      <c r="L7" s="37" t="s">
        <v>38</v>
      </c>
    </row>
    <row r="8" spans="1:12" ht="45.75" customHeight="1">
      <c r="A8" s="40" t="s">
        <v>38</v>
      </c>
      <c r="B8" s="41" t="s">
        <v>436</v>
      </c>
      <c r="C8" s="39">
        <v>5913.83</v>
      </c>
      <c r="D8" s="39">
        <v>5913.83</v>
      </c>
      <c r="E8" s="39">
        <v>0</v>
      </c>
      <c r="F8" s="37" t="s">
        <v>437</v>
      </c>
      <c r="G8" s="37" t="s">
        <v>438</v>
      </c>
      <c r="H8" s="48" t="s">
        <v>439</v>
      </c>
      <c r="I8" s="37" t="s">
        <v>440</v>
      </c>
      <c r="J8" s="48" t="s">
        <v>441</v>
      </c>
      <c r="K8" s="37" t="s">
        <v>442</v>
      </c>
      <c r="L8" s="48" t="s">
        <v>443</v>
      </c>
    </row>
    <row r="9" spans="1:12" ht="28.5" customHeight="1">
      <c r="A9" s="42"/>
      <c r="B9" s="43"/>
      <c r="C9" s="44"/>
      <c r="D9" s="44"/>
      <c r="E9" s="44"/>
      <c r="F9" s="44"/>
      <c r="G9" s="37" t="s">
        <v>444</v>
      </c>
      <c r="H9" s="48" t="s">
        <v>445</v>
      </c>
      <c r="I9" s="37" t="s">
        <v>446</v>
      </c>
      <c r="J9" s="48" t="s">
        <v>447</v>
      </c>
      <c r="K9" s="44"/>
      <c r="L9" s="44"/>
    </row>
    <row r="10" spans="1:12" ht="25.5">
      <c r="A10" s="40" t="s">
        <v>38</v>
      </c>
      <c r="B10" s="41" t="s">
        <v>448</v>
      </c>
      <c r="C10" s="39">
        <v>110</v>
      </c>
      <c r="D10" s="39">
        <v>110</v>
      </c>
      <c r="E10" s="39">
        <v>0</v>
      </c>
      <c r="F10" s="37" t="s">
        <v>449</v>
      </c>
      <c r="G10" s="37" t="s">
        <v>450</v>
      </c>
      <c r="H10" s="48" t="s">
        <v>451</v>
      </c>
      <c r="I10" s="37" t="s">
        <v>452</v>
      </c>
      <c r="J10" s="48" t="s">
        <v>453</v>
      </c>
      <c r="K10" s="37" t="s">
        <v>454</v>
      </c>
      <c r="L10" s="48" t="s">
        <v>455</v>
      </c>
    </row>
    <row r="11" spans="1:12" ht="38.25">
      <c r="A11" s="45"/>
      <c r="B11" s="46"/>
      <c r="C11" s="47"/>
      <c r="D11" s="47"/>
      <c r="E11" s="47"/>
      <c r="F11" s="47"/>
      <c r="G11" s="37" t="s">
        <v>456</v>
      </c>
      <c r="H11" s="48" t="s">
        <v>457</v>
      </c>
      <c r="I11" s="47"/>
      <c r="J11" s="47"/>
      <c r="K11" s="47"/>
      <c r="L11" s="47"/>
    </row>
    <row r="12" spans="1:12" ht="12.75">
      <c r="A12" s="42"/>
      <c r="B12" s="43"/>
      <c r="C12" s="44"/>
      <c r="D12" s="44"/>
      <c r="E12" s="44"/>
      <c r="F12" s="44"/>
      <c r="G12" s="37" t="s">
        <v>444</v>
      </c>
      <c r="H12" s="48" t="s">
        <v>445</v>
      </c>
      <c r="I12" s="44"/>
      <c r="J12" s="44"/>
      <c r="K12" s="44"/>
      <c r="L12" s="44"/>
    </row>
    <row r="13" spans="1:12" ht="25.5">
      <c r="A13" s="40" t="s">
        <v>38</v>
      </c>
      <c r="B13" s="41" t="s">
        <v>458</v>
      </c>
      <c r="C13" s="39">
        <v>490</v>
      </c>
      <c r="D13" s="39">
        <v>490</v>
      </c>
      <c r="E13" s="39">
        <v>0</v>
      </c>
      <c r="F13" s="37" t="s">
        <v>459</v>
      </c>
      <c r="G13" s="37" t="s">
        <v>460</v>
      </c>
      <c r="H13" s="48" t="s">
        <v>461</v>
      </c>
      <c r="I13" s="37" t="s">
        <v>462</v>
      </c>
      <c r="J13" s="48" t="s">
        <v>463</v>
      </c>
      <c r="K13" s="37" t="s">
        <v>464</v>
      </c>
      <c r="L13" s="48" t="s">
        <v>465</v>
      </c>
    </row>
    <row r="14" spans="1:12" ht="12.75">
      <c r="A14" s="45"/>
      <c r="B14" s="46"/>
      <c r="C14" s="47"/>
      <c r="D14" s="47"/>
      <c r="E14" s="47"/>
      <c r="F14" s="47"/>
      <c r="G14" s="37" t="s">
        <v>466</v>
      </c>
      <c r="H14" s="48" t="s">
        <v>467</v>
      </c>
      <c r="I14" s="37" t="s">
        <v>468</v>
      </c>
      <c r="J14" s="48" t="s">
        <v>441</v>
      </c>
      <c r="K14" s="47"/>
      <c r="L14" s="47"/>
    </row>
    <row r="15" spans="1:12" ht="12.75">
      <c r="A15" s="42"/>
      <c r="B15" s="43"/>
      <c r="C15" s="44"/>
      <c r="D15" s="44"/>
      <c r="E15" s="44"/>
      <c r="F15" s="44"/>
      <c r="G15" s="37" t="s">
        <v>444</v>
      </c>
      <c r="H15" s="48" t="s">
        <v>445</v>
      </c>
      <c r="I15" s="44"/>
      <c r="J15" s="44"/>
      <c r="K15" s="44"/>
      <c r="L15" s="44"/>
    </row>
    <row r="16" spans="1:12" ht="33" customHeight="1">
      <c r="A16" s="40" t="s">
        <v>38</v>
      </c>
      <c r="B16" s="41" t="s">
        <v>469</v>
      </c>
      <c r="C16" s="39">
        <v>451</v>
      </c>
      <c r="D16" s="39">
        <v>451</v>
      </c>
      <c r="E16" s="39">
        <v>0</v>
      </c>
      <c r="F16" s="37" t="s">
        <v>470</v>
      </c>
      <c r="G16" s="37" t="s">
        <v>471</v>
      </c>
      <c r="H16" s="48" t="s">
        <v>472</v>
      </c>
      <c r="I16" s="37" t="s">
        <v>473</v>
      </c>
      <c r="J16" s="48" t="s">
        <v>441</v>
      </c>
      <c r="K16" s="37" t="s">
        <v>474</v>
      </c>
      <c r="L16" s="48" t="s">
        <v>443</v>
      </c>
    </row>
    <row r="17" spans="1:12" ht="31.5" customHeight="1">
      <c r="A17" s="45"/>
      <c r="B17" s="46"/>
      <c r="C17" s="47"/>
      <c r="D17" s="47"/>
      <c r="E17" s="47"/>
      <c r="F17" s="47"/>
      <c r="G17" s="37" t="s">
        <v>475</v>
      </c>
      <c r="H17" s="48" t="s">
        <v>476</v>
      </c>
      <c r="I17" s="37" t="s">
        <v>477</v>
      </c>
      <c r="J17" s="48" t="s">
        <v>441</v>
      </c>
      <c r="K17" s="47"/>
      <c r="L17" s="47"/>
    </row>
    <row r="18" spans="1:12" ht="12.75">
      <c r="A18" s="42"/>
      <c r="B18" s="43"/>
      <c r="C18" s="44"/>
      <c r="D18" s="44"/>
      <c r="E18" s="44"/>
      <c r="F18" s="44"/>
      <c r="G18" s="37" t="s">
        <v>444</v>
      </c>
      <c r="H18" s="48" t="s">
        <v>445</v>
      </c>
      <c r="I18" s="44"/>
      <c r="J18" s="44"/>
      <c r="K18" s="44"/>
      <c r="L18" s="44"/>
    </row>
    <row r="19" spans="1:12" ht="12.75">
      <c r="A19" s="40" t="s">
        <v>38</v>
      </c>
      <c r="B19" s="41" t="s">
        <v>478</v>
      </c>
      <c r="C19" s="39">
        <v>240</v>
      </c>
      <c r="D19" s="39">
        <v>240</v>
      </c>
      <c r="E19" s="39">
        <v>0</v>
      </c>
      <c r="F19" s="37" t="s">
        <v>479</v>
      </c>
      <c r="G19" s="37" t="s">
        <v>480</v>
      </c>
      <c r="H19" s="48" t="s">
        <v>481</v>
      </c>
      <c r="I19" s="37" t="s">
        <v>482</v>
      </c>
      <c r="J19" s="48" t="s">
        <v>441</v>
      </c>
      <c r="K19" s="37" t="s">
        <v>483</v>
      </c>
      <c r="L19" s="48" t="s">
        <v>484</v>
      </c>
    </row>
    <row r="20" spans="1:12" ht="12.75">
      <c r="A20" s="45"/>
      <c r="B20" s="46"/>
      <c r="C20" s="47"/>
      <c r="D20" s="47"/>
      <c r="E20" s="47"/>
      <c r="F20" s="47"/>
      <c r="G20" s="37" t="s">
        <v>466</v>
      </c>
      <c r="H20" s="48" t="s">
        <v>467</v>
      </c>
      <c r="I20" s="47"/>
      <c r="J20" s="47"/>
      <c r="K20" s="47"/>
      <c r="L20" s="47"/>
    </row>
    <row r="21" spans="1:12" ht="37.5" customHeight="1">
      <c r="A21" s="42"/>
      <c r="B21" s="43"/>
      <c r="C21" s="44"/>
      <c r="D21" s="44"/>
      <c r="E21" s="44"/>
      <c r="F21" s="44"/>
      <c r="G21" s="37" t="s">
        <v>485</v>
      </c>
      <c r="H21" s="48" t="s">
        <v>486</v>
      </c>
      <c r="I21" s="44"/>
      <c r="J21" s="44"/>
      <c r="K21" s="44"/>
      <c r="L21" s="44"/>
    </row>
    <row r="22" spans="1:12" ht="97.5" customHeight="1">
      <c r="A22" s="40" t="s">
        <v>38</v>
      </c>
      <c r="B22" s="41" t="s">
        <v>487</v>
      </c>
      <c r="C22" s="39">
        <v>797</v>
      </c>
      <c r="D22" s="39">
        <v>797</v>
      </c>
      <c r="E22" s="39">
        <v>0</v>
      </c>
      <c r="F22" s="37" t="s">
        <v>488</v>
      </c>
      <c r="G22" s="37" t="s">
        <v>489</v>
      </c>
      <c r="H22" s="48" t="s">
        <v>490</v>
      </c>
      <c r="I22" s="37" t="s">
        <v>491</v>
      </c>
      <c r="J22" s="48" t="s">
        <v>447</v>
      </c>
      <c r="K22" s="37" t="s">
        <v>492</v>
      </c>
      <c r="L22" s="48" t="s">
        <v>493</v>
      </c>
    </row>
    <row r="23" spans="1:12" ht="19.5" customHeight="1">
      <c r="A23" s="45"/>
      <c r="B23" s="46"/>
      <c r="C23" s="47"/>
      <c r="D23" s="47"/>
      <c r="E23" s="47"/>
      <c r="F23" s="47"/>
      <c r="G23" s="37" t="s">
        <v>494</v>
      </c>
      <c r="H23" s="48" t="s">
        <v>495</v>
      </c>
      <c r="I23" s="37" t="s">
        <v>496</v>
      </c>
      <c r="J23" s="48" t="s">
        <v>447</v>
      </c>
      <c r="K23" s="47"/>
      <c r="L23" s="47"/>
    </row>
    <row r="24" spans="1:12" ht="19.5" customHeight="1">
      <c r="A24" s="42"/>
      <c r="B24" s="43"/>
      <c r="C24" s="44"/>
      <c r="D24" s="44"/>
      <c r="E24" s="44"/>
      <c r="F24" s="44"/>
      <c r="G24" s="37" t="s">
        <v>497</v>
      </c>
      <c r="H24" s="48" t="s">
        <v>445</v>
      </c>
      <c r="I24" s="44"/>
      <c r="J24" s="44"/>
      <c r="K24" s="44"/>
      <c r="L24" s="44"/>
    </row>
    <row r="25" spans="1:12" ht="48" customHeight="1">
      <c r="A25" s="40" t="s">
        <v>38</v>
      </c>
      <c r="B25" s="41" t="s">
        <v>498</v>
      </c>
      <c r="C25" s="39">
        <v>300</v>
      </c>
      <c r="D25" s="39">
        <v>300</v>
      </c>
      <c r="E25" s="39">
        <v>0</v>
      </c>
      <c r="F25" s="37" t="s">
        <v>499</v>
      </c>
      <c r="G25" s="37" t="s">
        <v>500</v>
      </c>
      <c r="H25" s="48" t="s">
        <v>501</v>
      </c>
      <c r="I25" s="37" t="s">
        <v>502</v>
      </c>
      <c r="J25" s="48" t="s">
        <v>441</v>
      </c>
      <c r="K25" s="37" t="s">
        <v>503</v>
      </c>
      <c r="L25" s="48" t="s">
        <v>493</v>
      </c>
    </row>
    <row r="26" spans="1:12" ht="12.75">
      <c r="A26" s="45"/>
      <c r="B26" s="46"/>
      <c r="C26" s="47"/>
      <c r="D26" s="47"/>
      <c r="E26" s="47"/>
      <c r="F26" s="47"/>
      <c r="G26" s="37" t="s">
        <v>504</v>
      </c>
      <c r="H26" s="48" t="s">
        <v>465</v>
      </c>
      <c r="I26" s="37" t="s">
        <v>505</v>
      </c>
      <c r="J26" s="48" t="s">
        <v>506</v>
      </c>
      <c r="K26" s="47"/>
      <c r="L26" s="47"/>
    </row>
    <row r="27" spans="1:12" ht="12.75">
      <c r="A27" s="42"/>
      <c r="B27" s="43"/>
      <c r="C27" s="44"/>
      <c r="D27" s="44"/>
      <c r="E27" s="44"/>
      <c r="F27" s="44"/>
      <c r="G27" s="37" t="s">
        <v>444</v>
      </c>
      <c r="H27" s="48" t="s">
        <v>445</v>
      </c>
      <c r="I27" s="44"/>
      <c r="J27" s="44"/>
      <c r="K27" s="44"/>
      <c r="L27" s="44"/>
    </row>
    <row r="28" spans="1:12" ht="25.5">
      <c r="A28" s="40" t="s">
        <v>38</v>
      </c>
      <c r="B28" s="41" t="s">
        <v>507</v>
      </c>
      <c r="C28" s="39">
        <v>212.03</v>
      </c>
      <c r="D28" s="39">
        <v>212.03</v>
      </c>
      <c r="E28" s="39">
        <v>0</v>
      </c>
      <c r="F28" s="37" t="s">
        <v>508</v>
      </c>
      <c r="G28" s="37" t="s">
        <v>509</v>
      </c>
      <c r="H28" s="48" t="s">
        <v>510</v>
      </c>
      <c r="I28" s="37" t="s">
        <v>473</v>
      </c>
      <c r="J28" s="48" t="s">
        <v>511</v>
      </c>
      <c r="K28" s="37" t="s">
        <v>474</v>
      </c>
      <c r="L28" s="48" t="s">
        <v>493</v>
      </c>
    </row>
    <row r="29" spans="1:12" ht="25.5">
      <c r="A29" s="45"/>
      <c r="B29" s="46"/>
      <c r="C29" s="47"/>
      <c r="D29" s="47"/>
      <c r="E29" s="47"/>
      <c r="F29" s="47"/>
      <c r="G29" s="37" t="s">
        <v>512</v>
      </c>
      <c r="H29" s="48" t="s">
        <v>513</v>
      </c>
      <c r="I29" s="37" t="s">
        <v>514</v>
      </c>
      <c r="J29" s="48" t="s">
        <v>511</v>
      </c>
      <c r="K29" s="47"/>
      <c r="L29" s="47"/>
    </row>
    <row r="30" spans="1:12" ht="12.75">
      <c r="A30" s="42"/>
      <c r="B30" s="43"/>
      <c r="C30" s="44"/>
      <c r="D30" s="44"/>
      <c r="E30" s="44"/>
      <c r="F30" s="44"/>
      <c r="G30" s="37" t="s">
        <v>444</v>
      </c>
      <c r="H30" s="48" t="s">
        <v>445</v>
      </c>
      <c r="I30" s="44"/>
      <c r="J30" s="44"/>
      <c r="K30" s="44"/>
      <c r="L30" s="44"/>
    </row>
    <row r="31" spans="1:12" ht="12.75">
      <c r="A31" s="40" t="s">
        <v>38</v>
      </c>
      <c r="B31" s="41" t="s">
        <v>515</v>
      </c>
      <c r="C31" s="39">
        <v>196.02</v>
      </c>
      <c r="D31" s="39">
        <v>196.02</v>
      </c>
      <c r="E31" s="39">
        <v>0</v>
      </c>
      <c r="F31" s="37" t="s">
        <v>516</v>
      </c>
      <c r="G31" s="37" t="s">
        <v>460</v>
      </c>
      <c r="H31" s="48" t="s">
        <v>517</v>
      </c>
      <c r="I31" s="37" t="s">
        <v>468</v>
      </c>
      <c r="J31" s="48" t="s">
        <v>518</v>
      </c>
      <c r="K31" s="37" t="s">
        <v>519</v>
      </c>
      <c r="L31" s="48" t="s">
        <v>465</v>
      </c>
    </row>
    <row r="32" spans="1:12" ht="12.75">
      <c r="A32" s="45"/>
      <c r="B32" s="46"/>
      <c r="C32" s="47"/>
      <c r="D32" s="47"/>
      <c r="E32" s="47"/>
      <c r="F32" s="47"/>
      <c r="G32" s="37" t="s">
        <v>466</v>
      </c>
      <c r="H32" s="48" t="s">
        <v>467</v>
      </c>
      <c r="I32" s="47"/>
      <c r="J32" s="47"/>
      <c r="K32" s="47"/>
      <c r="L32" s="47"/>
    </row>
    <row r="33" spans="1:12" ht="12.75">
      <c r="A33" s="42"/>
      <c r="B33" s="43"/>
      <c r="C33" s="44"/>
      <c r="D33" s="44"/>
      <c r="E33" s="44"/>
      <c r="F33" s="44"/>
      <c r="G33" s="37" t="s">
        <v>444</v>
      </c>
      <c r="H33" s="48" t="s">
        <v>445</v>
      </c>
      <c r="I33" s="44"/>
      <c r="J33" s="44"/>
      <c r="K33" s="44"/>
      <c r="L33" s="44"/>
    </row>
    <row r="34" spans="1:12" ht="29.25" customHeight="1">
      <c r="A34" s="40" t="s">
        <v>38</v>
      </c>
      <c r="B34" s="41" t="s">
        <v>520</v>
      </c>
      <c r="C34" s="39">
        <v>20036.969999999998</v>
      </c>
      <c r="D34" s="39">
        <v>792</v>
      </c>
      <c r="E34" s="39">
        <v>19244.969999999998</v>
      </c>
      <c r="F34" s="37" t="s">
        <v>38</v>
      </c>
      <c r="G34" s="37" t="s">
        <v>38</v>
      </c>
      <c r="H34" s="37" t="s">
        <v>38</v>
      </c>
      <c r="I34" s="37" t="s">
        <v>38</v>
      </c>
      <c r="J34" s="37" t="s">
        <v>38</v>
      </c>
      <c r="K34" s="37" t="s">
        <v>38</v>
      </c>
      <c r="L34" s="37" t="s">
        <v>38</v>
      </c>
    </row>
    <row r="35" spans="1:12" ht="66" customHeight="1">
      <c r="A35" s="40" t="s">
        <v>38</v>
      </c>
      <c r="B35" s="41" t="s">
        <v>521</v>
      </c>
      <c r="C35" s="39">
        <v>4906</v>
      </c>
      <c r="D35" s="39">
        <v>0</v>
      </c>
      <c r="E35" s="39">
        <v>4906</v>
      </c>
      <c r="F35" s="37" t="s">
        <v>522</v>
      </c>
      <c r="G35" s="37" t="s">
        <v>523</v>
      </c>
      <c r="H35" s="48" t="s">
        <v>524</v>
      </c>
      <c r="I35" s="37" t="s">
        <v>525</v>
      </c>
      <c r="J35" s="48" t="s">
        <v>526</v>
      </c>
      <c r="K35" s="37" t="s">
        <v>527</v>
      </c>
      <c r="L35" s="48" t="s">
        <v>443</v>
      </c>
    </row>
    <row r="36" spans="1:12" ht="48" customHeight="1">
      <c r="A36" s="45"/>
      <c r="B36" s="46"/>
      <c r="C36" s="47"/>
      <c r="D36" s="47"/>
      <c r="E36" s="47"/>
      <c r="F36" s="47"/>
      <c r="G36" s="37" t="s">
        <v>528</v>
      </c>
      <c r="H36" s="48" t="s">
        <v>529</v>
      </c>
      <c r="I36" s="37" t="s">
        <v>530</v>
      </c>
      <c r="J36" s="48" t="s">
        <v>531</v>
      </c>
      <c r="K36" s="37" t="s">
        <v>532</v>
      </c>
      <c r="L36" s="48" t="s">
        <v>443</v>
      </c>
    </row>
    <row r="37" spans="1:12" ht="12.75">
      <c r="A37" s="45"/>
      <c r="B37" s="46"/>
      <c r="C37" s="47"/>
      <c r="D37" s="47"/>
      <c r="E37" s="47"/>
      <c r="F37" s="47"/>
      <c r="G37" s="37" t="s">
        <v>533</v>
      </c>
      <c r="H37" s="48" t="s">
        <v>534</v>
      </c>
      <c r="I37" s="37" t="s">
        <v>535</v>
      </c>
      <c r="J37" s="48" t="s">
        <v>536</v>
      </c>
      <c r="K37" s="37" t="s">
        <v>537</v>
      </c>
      <c r="L37" s="48" t="s">
        <v>443</v>
      </c>
    </row>
    <row r="38" spans="1:12" ht="25.5">
      <c r="A38" s="45"/>
      <c r="B38" s="46"/>
      <c r="C38" s="47"/>
      <c r="D38" s="47"/>
      <c r="E38" s="47"/>
      <c r="F38" s="47"/>
      <c r="G38" s="37" t="s">
        <v>538</v>
      </c>
      <c r="H38" s="48" t="s">
        <v>539</v>
      </c>
      <c r="I38" s="37" t="s">
        <v>540</v>
      </c>
      <c r="J38" s="48" t="s">
        <v>541</v>
      </c>
      <c r="K38" s="47"/>
      <c r="L38" s="47"/>
    </row>
    <row r="39" spans="1:12" ht="25.5">
      <c r="A39" s="45"/>
      <c r="B39" s="46"/>
      <c r="C39" s="47"/>
      <c r="D39" s="47"/>
      <c r="E39" s="47"/>
      <c r="F39" s="47"/>
      <c r="G39" s="37" t="s">
        <v>542</v>
      </c>
      <c r="H39" s="48" t="s">
        <v>543</v>
      </c>
      <c r="I39" s="37" t="s">
        <v>544</v>
      </c>
      <c r="J39" s="48" t="s">
        <v>541</v>
      </c>
      <c r="K39" s="47"/>
      <c r="L39" s="47"/>
    </row>
    <row r="40" spans="1:12" ht="25.5">
      <c r="A40" s="45"/>
      <c r="B40" s="46"/>
      <c r="C40" s="47"/>
      <c r="D40" s="47"/>
      <c r="E40" s="47"/>
      <c r="F40" s="47"/>
      <c r="G40" s="37" t="s">
        <v>545</v>
      </c>
      <c r="H40" s="48" t="s">
        <v>543</v>
      </c>
      <c r="I40" s="37" t="s">
        <v>546</v>
      </c>
      <c r="J40" s="48" t="s">
        <v>547</v>
      </c>
      <c r="K40" s="47"/>
      <c r="L40" s="47"/>
    </row>
    <row r="41" spans="1:12" ht="12.75">
      <c r="A41" s="45"/>
      <c r="B41" s="46"/>
      <c r="C41" s="47"/>
      <c r="D41" s="47"/>
      <c r="E41" s="47"/>
      <c r="F41" s="47"/>
      <c r="G41" s="37" t="s">
        <v>548</v>
      </c>
      <c r="H41" s="48" t="s">
        <v>549</v>
      </c>
      <c r="I41" s="37" t="s">
        <v>550</v>
      </c>
      <c r="J41" s="48" t="s">
        <v>549</v>
      </c>
      <c r="K41" s="47"/>
      <c r="L41" s="47"/>
    </row>
    <row r="42" spans="1:12" ht="12.75">
      <c r="A42" s="45"/>
      <c r="B42" s="46"/>
      <c r="C42" s="47"/>
      <c r="D42" s="47"/>
      <c r="E42" s="47"/>
      <c r="F42" s="47"/>
      <c r="G42" s="37" t="s">
        <v>551</v>
      </c>
      <c r="H42" s="48" t="s">
        <v>443</v>
      </c>
      <c r="I42" s="37" t="s">
        <v>552</v>
      </c>
      <c r="J42" s="48" t="s">
        <v>549</v>
      </c>
      <c r="K42" s="47"/>
      <c r="L42" s="47"/>
    </row>
    <row r="43" spans="1:12" ht="25.5">
      <c r="A43" s="42"/>
      <c r="B43" s="43"/>
      <c r="C43" s="44"/>
      <c r="D43" s="44"/>
      <c r="E43" s="44"/>
      <c r="F43" s="44"/>
      <c r="G43" s="37" t="s">
        <v>553</v>
      </c>
      <c r="H43" s="48" t="s">
        <v>526</v>
      </c>
      <c r="I43" s="37" t="s">
        <v>554</v>
      </c>
      <c r="J43" s="48" t="s">
        <v>541</v>
      </c>
      <c r="K43" s="44"/>
      <c r="L43" s="44"/>
    </row>
    <row r="44" spans="1:12" ht="45" customHeight="1">
      <c r="A44" s="40" t="s">
        <v>38</v>
      </c>
      <c r="B44" s="41" t="s">
        <v>555</v>
      </c>
      <c r="C44" s="39">
        <v>369.9</v>
      </c>
      <c r="D44" s="39">
        <v>0</v>
      </c>
      <c r="E44" s="39">
        <v>369.9</v>
      </c>
      <c r="F44" s="37" t="s">
        <v>556</v>
      </c>
      <c r="G44" s="37" t="s">
        <v>557</v>
      </c>
      <c r="H44" s="48" t="s">
        <v>558</v>
      </c>
      <c r="I44" s="37" t="s">
        <v>559</v>
      </c>
      <c r="J44" s="48" t="s">
        <v>536</v>
      </c>
      <c r="K44" s="37" t="s">
        <v>560</v>
      </c>
      <c r="L44" s="48" t="s">
        <v>443</v>
      </c>
    </row>
    <row r="45" spans="1:12" ht="48.75" customHeight="1">
      <c r="A45" s="45"/>
      <c r="B45" s="46"/>
      <c r="C45" s="47"/>
      <c r="D45" s="47"/>
      <c r="E45" s="47"/>
      <c r="F45" s="47"/>
      <c r="G45" s="37" t="s">
        <v>561</v>
      </c>
      <c r="H45" s="48" t="s">
        <v>451</v>
      </c>
      <c r="I45" s="37" t="s">
        <v>562</v>
      </c>
      <c r="J45" s="48" t="s">
        <v>536</v>
      </c>
      <c r="K45" s="47"/>
      <c r="L45" s="47"/>
    </row>
    <row r="46" spans="1:12" ht="38.25" customHeight="1">
      <c r="A46" s="45"/>
      <c r="B46" s="46"/>
      <c r="C46" s="47"/>
      <c r="D46" s="47"/>
      <c r="E46" s="47"/>
      <c r="F46" s="47"/>
      <c r="G46" s="37" t="s">
        <v>563</v>
      </c>
      <c r="H46" s="48" t="s">
        <v>564</v>
      </c>
      <c r="I46" s="37" t="s">
        <v>565</v>
      </c>
      <c r="J46" s="48" t="s">
        <v>566</v>
      </c>
      <c r="K46" s="47"/>
      <c r="L46" s="47"/>
    </row>
    <row r="47" spans="1:12" ht="54" customHeight="1">
      <c r="A47" s="45"/>
      <c r="B47" s="46"/>
      <c r="C47" s="47"/>
      <c r="D47" s="47"/>
      <c r="E47" s="47"/>
      <c r="F47" s="47"/>
      <c r="G47" s="37" t="s">
        <v>567</v>
      </c>
      <c r="H47" s="48" t="s">
        <v>536</v>
      </c>
      <c r="I47" s="37" t="s">
        <v>568</v>
      </c>
      <c r="J47" s="48" t="s">
        <v>536</v>
      </c>
      <c r="K47" s="47"/>
      <c r="L47" s="47"/>
    </row>
    <row r="48" spans="1:12" ht="46.5" customHeight="1">
      <c r="A48" s="45"/>
      <c r="B48" s="46"/>
      <c r="C48" s="47"/>
      <c r="D48" s="47"/>
      <c r="E48" s="47"/>
      <c r="F48" s="47"/>
      <c r="G48" s="37" t="s">
        <v>569</v>
      </c>
      <c r="H48" s="48" t="s">
        <v>570</v>
      </c>
      <c r="I48" s="37" t="s">
        <v>571</v>
      </c>
      <c r="J48" s="48" t="s">
        <v>536</v>
      </c>
      <c r="K48" s="47"/>
      <c r="L48" s="47"/>
    </row>
    <row r="49" spans="1:12" ht="54" customHeight="1">
      <c r="A49" s="45"/>
      <c r="B49" s="46"/>
      <c r="C49" s="47"/>
      <c r="D49" s="47"/>
      <c r="E49" s="47"/>
      <c r="F49" s="47"/>
      <c r="G49" s="37" t="s">
        <v>572</v>
      </c>
      <c r="H49" s="48" t="s">
        <v>536</v>
      </c>
      <c r="I49" s="37" t="s">
        <v>573</v>
      </c>
      <c r="J49" s="48" t="s">
        <v>536</v>
      </c>
      <c r="K49" s="47"/>
      <c r="L49" s="47"/>
    </row>
    <row r="50" spans="1:12" ht="12.75">
      <c r="A50" s="45"/>
      <c r="B50" s="46"/>
      <c r="C50" s="47"/>
      <c r="D50" s="47"/>
      <c r="E50" s="47"/>
      <c r="F50" s="47"/>
      <c r="G50" s="37" t="s">
        <v>574</v>
      </c>
      <c r="H50" s="48" t="s">
        <v>566</v>
      </c>
      <c r="I50" s="47"/>
      <c r="J50" s="47"/>
      <c r="K50" s="47"/>
      <c r="L50" s="47"/>
    </row>
    <row r="51" spans="1:12" ht="46.5" customHeight="1">
      <c r="A51" s="42"/>
      <c r="B51" s="43"/>
      <c r="C51" s="44"/>
      <c r="D51" s="44"/>
      <c r="E51" s="44"/>
      <c r="F51" s="44"/>
      <c r="G51" s="37" t="s">
        <v>575</v>
      </c>
      <c r="H51" s="48" t="s">
        <v>566</v>
      </c>
      <c r="I51" s="44"/>
      <c r="J51" s="44"/>
      <c r="K51" s="44"/>
      <c r="L51" s="44"/>
    </row>
    <row r="52" spans="1:12" ht="51.75" customHeight="1">
      <c r="A52" s="40" t="s">
        <v>38</v>
      </c>
      <c r="B52" s="41" t="s">
        <v>576</v>
      </c>
      <c r="C52" s="39">
        <v>3491.13</v>
      </c>
      <c r="D52" s="39">
        <v>0</v>
      </c>
      <c r="E52" s="39">
        <v>3491.13</v>
      </c>
      <c r="F52" s="37" t="s">
        <v>577</v>
      </c>
      <c r="G52" s="37" t="s">
        <v>578</v>
      </c>
      <c r="H52" s="48" t="s">
        <v>579</v>
      </c>
      <c r="I52" s="37" t="s">
        <v>580</v>
      </c>
      <c r="J52" s="48" t="s">
        <v>536</v>
      </c>
      <c r="K52" s="37" t="s">
        <v>581</v>
      </c>
      <c r="L52" s="48" t="s">
        <v>543</v>
      </c>
    </row>
    <row r="53" spans="1:12" ht="27" customHeight="1">
      <c r="A53" s="45"/>
      <c r="B53" s="46"/>
      <c r="C53" s="47"/>
      <c r="D53" s="47"/>
      <c r="E53" s="47"/>
      <c r="F53" s="47"/>
      <c r="G53" s="37" t="s">
        <v>582</v>
      </c>
      <c r="H53" s="48" t="s">
        <v>579</v>
      </c>
      <c r="I53" s="37" t="s">
        <v>583</v>
      </c>
      <c r="J53" s="48" t="s">
        <v>536</v>
      </c>
      <c r="K53" s="47"/>
      <c r="L53" s="47"/>
    </row>
    <row r="54" spans="1:12" ht="52.5" customHeight="1">
      <c r="A54" s="45"/>
      <c r="B54" s="46"/>
      <c r="C54" s="47"/>
      <c r="D54" s="47"/>
      <c r="E54" s="47"/>
      <c r="F54" s="47"/>
      <c r="G54" s="37" t="s">
        <v>584</v>
      </c>
      <c r="H54" s="48" t="s">
        <v>579</v>
      </c>
      <c r="I54" s="37" t="s">
        <v>585</v>
      </c>
      <c r="J54" s="48" t="s">
        <v>586</v>
      </c>
      <c r="K54" s="47"/>
      <c r="L54" s="47"/>
    </row>
    <row r="55" spans="1:12" ht="33" customHeight="1">
      <c r="A55" s="45"/>
      <c r="B55" s="46"/>
      <c r="C55" s="47"/>
      <c r="D55" s="47"/>
      <c r="E55" s="47"/>
      <c r="F55" s="47"/>
      <c r="G55" s="37" t="s">
        <v>587</v>
      </c>
      <c r="H55" s="48" t="s">
        <v>579</v>
      </c>
      <c r="I55" s="37" t="s">
        <v>588</v>
      </c>
      <c r="J55" s="48" t="s">
        <v>536</v>
      </c>
      <c r="K55" s="47"/>
      <c r="L55" s="47"/>
    </row>
    <row r="56" spans="1:12" ht="33" customHeight="1">
      <c r="A56" s="45"/>
      <c r="B56" s="46"/>
      <c r="C56" s="47"/>
      <c r="D56" s="47"/>
      <c r="E56" s="47"/>
      <c r="F56" s="47"/>
      <c r="G56" s="37" t="s">
        <v>589</v>
      </c>
      <c r="H56" s="48" t="s">
        <v>579</v>
      </c>
      <c r="I56" s="47"/>
      <c r="J56" s="47"/>
      <c r="K56" s="47"/>
      <c r="L56" s="47"/>
    </row>
    <row r="57" spans="1:12" ht="38.25">
      <c r="A57" s="45"/>
      <c r="B57" s="46"/>
      <c r="C57" s="47"/>
      <c r="D57" s="47"/>
      <c r="E57" s="47"/>
      <c r="F57" s="47"/>
      <c r="G57" s="37" t="s">
        <v>590</v>
      </c>
      <c r="H57" s="48" t="s">
        <v>536</v>
      </c>
      <c r="I57" s="47"/>
      <c r="J57" s="47"/>
      <c r="K57" s="47"/>
      <c r="L57" s="47"/>
    </row>
    <row r="58" spans="1:12" ht="12.75">
      <c r="A58" s="45"/>
      <c r="B58" s="46"/>
      <c r="C58" s="47"/>
      <c r="D58" s="47"/>
      <c r="E58" s="47"/>
      <c r="F58" s="47"/>
      <c r="G58" s="37" t="s">
        <v>591</v>
      </c>
      <c r="H58" s="48" t="s">
        <v>536</v>
      </c>
      <c r="I58" s="47"/>
      <c r="J58" s="47"/>
      <c r="K58" s="47"/>
      <c r="L58" s="47"/>
    </row>
    <row r="59" spans="1:12" ht="28.5" customHeight="1">
      <c r="A59" s="42"/>
      <c r="B59" s="43"/>
      <c r="C59" s="44"/>
      <c r="D59" s="44"/>
      <c r="E59" s="44"/>
      <c r="F59" s="44"/>
      <c r="G59" s="37" t="s">
        <v>592</v>
      </c>
      <c r="H59" s="48" t="s">
        <v>536</v>
      </c>
      <c r="I59" s="44"/>
      <c r="J59" s="44"/>
      <c r="K59" s="44"/>
      <c r="L59" s="44"/>
    </row>
    <row r="60" spans="1:12" ht="25.5" customHeight="1">
      <c r="A60" s="40" t="s">
        <v>38</v>
      </c>
      <c r="B60" s="41" t="s">
        <v>593</v>
      </c>
      <c r="C60" s="39">
        <v>300</v>
      </c>
      <c r="D60" s="39">
        <v>0</v>
      </c>
      <c r="E60" s="39">
        <v>300</v>
      </c>
      <c r="F60" s="37" t="s">
        <v>594</v>
      </c>
      <c r="G60" s="37" t="s">
        <v>595</v>
      </c>
      <c r="H60" s="48" t="s">
        <v>596</v>
      </c>
      <c r="I60" s="37" t="s">
        <v>597</v>
      </c>
      <c r="J60" s="48" t="s">
        <v>598</v>
      </c>
      <c r="K60" s="37" t="s">
        <v>599</v>
      </c>
      <c r="L60" s="48" t="s">
        <v>465</v>
      </c>
    </row>
    <row r="61" spans="1:12" ht="63.75" customHeight="1">
      <c r="A61" s="45"/>
      <c r="B61" s="46"/>
      <c r="C61" s="47"/>
      <c r="D61" s="47"/>
      <c r="E61" s="47"/>
      <c r="F61" s="47"/>
      <c r="G61" s="37" t="s">
        <v>600</v>
      </c>
      <c r="H61" s="48" t="s">
        <v>441</v>
      </c>
      <c r="I61" s="37" t="s">
        <v>601</v>
      </c>
      <c r="J61" s="48" t="s">
        <v>441</v>
      </c>
      <c r="K61" s="47"/>
      <c r="L61" s="47"/>
    </row>
    <row r="62" spans="1:12" ht="46.5" customHeight="1">
      <c r="A62" s="45"/>
      <c r="B62" s="46"/>
      <c r="C62" s="47"/>
      <c r="D62" s="47"/>
      <c r="E62" s="47"/>
      <c r="F62" s="47"/>
      <c r="G62" s="37" t="s">
        <v>602</v>
      </c>
      <c r="H62" s="48" t="s">
        <v>493</v>
      </c>
      <c r="I62" s="37" t="s">
        <v>603</v>
      </c>
      <c r="J62" s="48" t="s">
        <v>441</v>
      </c>
      <c r="K62" s="47"/>
      <c r="L62" s="47"/>
    </row>
    <row r="63" spans="1:12" ht="60" customHeight="1">
      <c r="A63" s="45"/>
      <c r="B63" s="46"/>
      <c r="C63" s="47"/>
      <c r="D63" s="47"/>
      <c r="E63" s="47"/>
      <c r="F63" s="47"/>
      <c r="G63" s="37" t="s">
        <v>604</v>
      </c>
      <c r="H63" s="48" t="s">
        <v>605</v>
      </c>
      <c r="I63" s="37" t="s">
        <v>606</v>
      </c>
      <c r="J63" s="48" t="s">
        <v>441</v>
      </c>
      <c r="K63" s="47"/>
      <c r="L63" s="47"/>
    </row>
    <row r="64" spans="1:12" ht="29.25" customHeight="1">
      <c r="A64" s="45"/>
      <c r="B64" s="46"/>
      <c r="C64" s="47"/>
      <c r="D64" s="47"/>
      <c r="E64" s="47"/>
      <c r="F64" s="47"/>
      <c r="G64" s="37" t="s">
        <v>607</v>
      </c>
      <c r="H64" s="48" t="s">
        <v>608</v>
      </c>
      <c r="I64" s="37" t="s">
        <v>609</v>
      </c>
      <c r="J64" s="48" t="s">
        <v>610</v>
      </c>
      <c r="K64" s="47"/>
      <c r="L64" s="47"/>
    </row>
    <row r="65" spans="1:12" ht="36" customHeight="1">
      <c r="A65" s="45"/>
      <c r="B65" s="46"/>
      <c r="C65" s="47"/>
      <c r="D65" s="47"/>
      <c r="E65" s="47"/>
      <c r="F65" s="47"/>
      <c r="G65" s="47"/>
      <c r="H65" s="47"/>
      <c r="I65" s="37" t="s">
        <v>611</v>
      </c>
      <c r="J65" s="48" t="s">
        <v>612</v>
      </c>
      <c r="K65" s="47"/>
      <c r="L65" s="47"/>
    </row>
    <row r="66" spans="1:12" ht="35.25" customHeight="1">
      <c r="A66" s="45"/>
      <c r="B66" s="46"/>
      <c r="C66" s="47"/>
      <c r="D66" s="47"/>
      <c r="E66" s="47"/>
      <c r="F66" s="47"/>
      <c r="G66" s="47"/>
      <c r="H66" s="47"/>
      <c r="I66" s="37" t="s">
        <v>613</v>
      </c>
      <c r="J66" s="48" t="s">
        <v>612</v>
      </c>
      <c r="K66" s="47"/>
      <c r="L66" s="47"/>
    </row>
    <row r="67" spans="1:12" ht="41.25" customHeight="1">
      <c r="A67" s="42"/>
      <c r="B67" s="43"/>
      <c r="C67" s="44"/>
      <c r="D67" s="44"/>
      <c r="E67" s="44"/>
      <c r="F67" s="44"/>
      <c r="G67" s="44"/>
      <c r="H67" s="44"/>
      <c r="I67" s="37" t="s">
        <v>614</v>
      </c>
      <c r="J67" s="48" t="s">
        <v>612</v>
      </c>
      <c r="K67" s="44"/>
      <c r="L67" s="44"/>
    </row>
    <row r="68" spans="1:12" ht="45" customHeight="1">
      <c r="A68" s="40" t="s">
        <v>38</v>
      </c>
      <c r="B68" s="41" t="s">
        <v>615</v>
      </c>
      <c r="C68" s="39">
        <v>5500</v>
      </c>
      <c r="D68" s="39">
        <v>0</v>
      </c>
      <c r="E68" s="39">
        <v>5500</v>
      </c>
      <c r="F68" s="37" t="s">
        <v>616</v>
      </c>
      <c r="G68" s="37" t="s">
        <v>617</v>
      </c>
      <c r="H68" s="48" t="s">
        <v>618</v>
      </c>
      <c r="I68" s="37" t="s">
        <v>619</v>
      </c>
      <c r="J68" s="48" t="s">
        <v>566</v>
      </c>
      <c r="K68" s="37" t="s">
        <v>620</v>
      </c>
      <c r="L68" s="48" t="s">
        <v>543</v>
      </c>
    </row>
    <row r="69" spans="1:12" ht="66.75" customHeight="1">
      <c r="A69" s="45"/>
      <c r="B69" s="46"/>
      <c r="C69" s="47"/>
      <c r="D69" s="47"/>
      <c r="E69" s="47"/>
      <c r="F69" s="47"/>
      <c r="G69" s="37" t="s">
        <v>621</v>
      </c>
      <c r="H69" s="48" t="s">
        <v>622</v>
      </c>
      <c r="I69" s="37" t="s">
        <v>623</v>
      </c>
      <c r="J69" s="48" t="s">
        <v>624</v>
      </c>
      <c r="K69" s="37" t="s">
        <v>625</v>
      </c>
      <c r="L69" s="48" t="s">
        <v>443</v>
      </c>
    </row>
    <row r="70" spans="1:12" ht="75" customHeight="1">
      <c r="A70" s="45"/>
      <c r="B70" s="46"/>
      <c r="C70" s="47"/>
      <c r="D70" s="47"/>
      <c r="E70" s="47"/>
      <c r="F70" s="47"/>
      <c r="G70" s="37" t="s">
        <v>626</v>
      </c>
      <c r="H70" s="48" t="s">
        <v>627</v>
      </c>
      <c r="I70" s="37" t="s">
        <v>628</v>
      </c>
      <c r="J70" s="48" t="s">
        <v>629</v>
      </c>
      <c r="K70" s="47"/>
      <c r="L70" s="47"/>
    </row>
    <row r="71" spans="1:12" ht="45" customHeight="1">
      <c r="A71" s="45"/>
      <c r="B71" s="46"/>
      <c r="C71" s="47"/>
      <c r="D71" s="47"/>
      <c r="E71" s="47"/>
      <c r="F71" s="47"/>
      <c r="G71" s="37" t="s">
        <v>630</v>
      </c>
      <c r="H71" s="48" t="s">
        <v>631</v>
      </c>
      <c r="I71" s="37" t="s">
        <v>632</v>
      </c>
      <c r="J71" s="48" t="s">
        <v>586</v>
      </c>
      <c r="K71" s="47"/>
      <c r="L71" s="47"/>
    </row>
    <row r="72" spans="1:12" ht="61.5" customHeight="1">
      <c r="A72" s="45"/>
      <c r="B72" s="46"/>
      <c r="C72" s="47"/>
      <c r="D72" s="47"/>
      <c r="E72" s="47"/>
      <c r="F72" s="47"/>
      <c r="G72" s="37" t="s">
        <v>633</v>
      </c>
      <c r="H72" s="48" t="s">
        <v>634</v>
      </c>
      <c r="I72" s="37" t="s">
        <v>635</v>
      </c>
      <c r="J72" s="48" t="s">
        <v>586</v>
      </c>
      <c r="K72" s="47"/>
      <c r="L72" s="47"/>
    </row>
    <row r="73" spans="1:12" ht="93.75" customHeight="1">
      <c r="A73" s="42"/>
      <c r="B73" s="43"/>
      <c r="C73" s="44"/>
      <c r="D73" s="44"/>
      <c r="E73" s="44"/>
      <c r="F73" s="44"/>
      <c r="G73" s="44"/>
      <c r="H73" s="44"/>
      <c r="I73" s="37" t="s">
        <v>636</v>
      </c>
      <c r="J73" s="48" t="s">
        <v>637</v>
      </c>
      <c r="K73" s="44"/>
      <c r="L73" s="44"/>
    </row>
    <row r="74" spans="1:12" ht="25.5">
      <c r="A74" s="40" t="s">
        <v>38</v>
      </c>
      <c r="B74" s="41" t="s">
        <v>638</v>
      </c>
      <c r="C74" s="39">
        <v>865.31</v>
      </c>
      <c r="D74" s="39">
        <v>0</v>
      </c>
      <c r="E74" s="39">
        <v>865.31</v>
      </c>
      <c r="F74" s="37" t="s">
        <v>639</v>
      </c>
      <c r="G74" s="37" t="s">
        <v>640</v>
      </c>
      <c r="H74" s="48" t="s">
        <v>641</v>
      </c>
      <c r="I74" s="37" t="s">
        <v>642</v>
      </c>
      <c r="J74" s="48" t="s">
        <v>643</v>
      </c>
      <c r="K74" s="37" t="s">
        <v>644</v>
      </c>
      <c r="L74" s="48" t="s">
        <v>645</v>
      </c>
    </row>
    <row r="75" spans="1:12" ht="38.25">
      <c r="A75" s="45"/>
      <c r="B75" s="46"/>
      <c r="C75" s="47"/>
      <c r="D75" s="47"/>
      <c r="E75" s="47"/>
      <c r="F75" s="47"/>
      <c r="G75" s="37" t="s">
        <v>646</v>
      </c>
      <c r="H75" s="48" t="s">
        <v>579</v>
      </c>
      <c r="I75" s="37" t="s">
        <v>647</v>
      </c>
      <c r="J75" s="48" t="s">
        <v>648</v>
      </c>
      <c r="K75" s="47"/>
      <c r="L75" s="47"/>
    </row>
    <row r="76" spans="1:12" ht="25.5">
      <c r="A76" s="45"/>
      <c r="B76" s="46"/>
      <c r="C76" s="47"/>
      <c r="D76" s="47"/>
      <c r="E76" s="47"/>
      <c r="F76" s="47"/>
      <c r="G76" s="37" t="s">
        <v>649</v>
      </c>
      <c r="H76" s="48" t="s">
        <v>579</v>
      </c>
      <c r="I76" s="37" t="s">
        <v>609</v>
      </c>
      <c r="J76" s="48" t="s">
        <v>610</v>
      </c>
      <c r="K76" s="47"/>
      <c r="L76" s="47"/>
    </row>
    <row r="77" spans="1:12" ht="25.5">
      <c r="A77" s="45"/>
      <c r="B77" s="46"/>
      <c r="C77" s="47"/>
      <c r="D77" s="47"/>
      <c r="E77" s="47"/>
      <c r="F77" s="47"/>
      <c r="G77" s="37" t="s">
        <v>650</v>
      </c>
      <c r="H77" s="48" t="s">
        <v>579</v>
      </c>
      <c r="I77" s="37" t="s">
        <v>651</v>
      </c>
      <c r="J77" s="48" t="s">
        <v>648</v>
      </c>
      <c r="K77" s="47"/>
      <c r="L77" s="47"/>
    </row>
    <row r="78" spans="1:12" ht="25.5">
      <c r="A78" s="45"/>
      <c r="B78" s="46"/>
      <c r="C78" s="47"/>
      <c r="D78" s="47"/>
      <c r="E78" s="47"/>
      <c r="F78" s="47"/>
      <c r="G78" s="37" t="s">
        <v>652</v>
      </c>
      <c r="H78" s="48" t="s">
        <v>653</v>
      </c>
      <c r="I78" s="37" t="s">
        <v>654</v>
      </c>
      <c r="J78" s="48" t="s">
        <v>655</v>
      </c>
      <c r="K78" s="47"/>
      <c r="L78" s="47"/>
    </row>
    <row r="79" spans="1:12" ht="25.5">
      <c r="A79" s="45"/>
      <c r="B79" s="46"/>
      <c r="C79" s="47"/>
      <c r="D79" s="47"/>
      <c r="E79" s="47"/>
      <c r="F79" s="47"/>
      <c r="G79" s="37" t="s">
        <v>656</v>
      </c>
      <c r="H79" s="48" t="s">
        <v>657</v>
      </c>
      <c r="I79" s="37" t="s">
        <v>658</v>
      </c>
      <c r="J79" s="48" t="s">
        <v>659</v>
      </c>
      <c r="K79" s="47"/>
      <c r="L79" s="47"/>
    </row>
    <row r="80" spans="1:12" ht="25.5">
      <c r="A80" s="45"/>
      <c r="B80" s="46"/>
      <c r="C80" s="47"/>
      <c r="D80" s="47"/>
      <c r="E80" s="47"/>
      <c r="F80" s="47"/>
      <c r="G80" s="37" t="s">
        <v>660</v>
      </c>
      <c r="H80" s="48" t="s">
        <v>661</v>
      </c>
      <c r="I80" s="47"/>
      <c r="J80" s="47"/>
      <c r="K80" s="47"/>
      <c r="L80" s="47"/>
    </row>
    <row r="81" spans="1:12" ht="42" customHeight="1">
      <c r="A81" s="42"/>
      <c r="B81" s="43"/>
      <c r="C81" s="44"/>
      <c r="D81" s="44"/>
      <c r="E81" s="44"/>
      <c r="F81" s="44"/>
      <c r="G81" s="37" t="s">
        <v>662</v>
      </c>
      <c r="H81" s="48" t="s">
        <v>663</v>
      </c>
      <c r="I81" s="44"/>
      <c r="J81" s="44"/>
      <c r="K81" s="44"/>
      <c r="L81" s="44"/>
    </row>
    <row r="82" spans="1:12" ht="43.5" customHeight="1">
      <c r="A82" s="40" t="s">
        <v>38</v>
      </c>
      <c r="B82" s="41" t="s">
        <v>664</v>
      </c>
      <c r="C82" s="39">
        <v>401.4</v>
      </c>
      <c r="D82" s="39">
        <v>0</v>
      </c>
      <c r="E82" s="39">
        <v>401.4</v>
      </c>
      <c r="F82" s="37" t="s">
        <v>665</v>
      </c>
      <c r="G82" s="37" t="s">
        <v>666</v>
      </c>
      <c r="H82" s="48" t="s">
        <v>667</v>
      </c>
      <c r="I82" s="37" t="s">
        <v>668</v>
      </c>
      <c r="J82" s="48" t="s">
        <v>669</v>
      </c>
      <c r="K82" s="37" t="s">
        <v>670</v>
      </c>
      <c r="L82" s="48" t="s">
        <v>443</v>
      </c>
    </row>
    <row r="83" spans="1:12" ht="30" customHeight="1">
      <c r="A83" s="45"/>
      <c r="B83" s="46"/>
      <c r="C83" s="47"/>
      <c r="D83" s="47"/>
      <c r="E83" s="47"/>
      <c r="F83" s="47"/>
      <c r="G83" s="37" t="s">
        <v>671</v>
      </c>
      <c r="H83" s="48" t="s">
        <v>667</v>
      </c>
      <c r="I83" s="37" t="s">
        <v>672</v>
      </c>
      <c r="J83" s="48" t="s">
        <v>648</v>
      </c>
      <c r="K83" s="47"/>
      <c r="L83" s="47"/>
    </row>
    <row r="84" spans="1:12" ht="30.75" customHeight="1">
      <c r="A84" s="45"/>
      <c r="B84" s="46"/>
      <c r="C84" s="47"/>
      <c r="D84" s="47"/>
      <c r="E84" s="47"/>
      <c r="F84" s="47"/>
      <c r="G84" s="37" t="s">
        <v>673</v>
      </c>
      <c r="H84" s="48" t="s">
        <v>667</v>
      </c>
      <c r="I84" s="37" t="s">
        <v>674</v>
      </c>
      <c r="J84" s="48" t="s">
        <v>648</v>
      </c>
      <c r="K84" s="47"/>
      <c r="L84" s="47"/>
    </row>
    <row r="85" spans="1:12" ht="38.25" customHeight="1">
      <c r="A85" s="45"/>
      <c r="B85" s="46"/>
      <c r="C85" s="47"/>
      <c r="D85" s="47"/>
      <c r="E85" s="47"/>
      <c r="F85" s="47"/>
      <c r="G85" s="37" t="s">
        <v>675</v>
      </c>
      <c r="H85" s="48" t="s">
        <v>667</v>
      </c>
      <c r="I85" s="37" t="s">
        <v>676</v>
      </c>
      <c r="J85" s="48" t="s">
        <v>648</v>
      </c>
      <c r="K85" s="47"/>
      <c r="L85" s="47"/>
    </row>
    <row r="86" spans="1:12" ht="46.5" customHeight="1">
      <c r="A86" s="45"/>
      <c r="B86" s="46"/>
      <c r="C86" s="47"/>
      <c r="D86" s="47"/>
      <c r="E86" s="47"/>
      <c r="F86" s="47"/>
      <c r="G86" s="37" t="s">
        <v>677</v>
      </c>
      <c r="H86" s="48" t="s">
        <v>667</v>
      </c>
      <c r="I86" s="37" t="s">
        <v>678</v>
      </c>
      <c r="J86" s="48" t="s">
        <v>648</v>
      </c>
      <c r="K86" s="47"/>
      <c r="L86" s="47"/>
    </row>
    <row r="87" spans="1:12" ht="45" customHeight="1">
      <c r="A87" s="45"/>
      <c r="B87" s="46"/>
      <c r="C87" s="47"/>
      <c r="D87" s="47"/>
      <c r="E87" s="47"/>
      <c r="F87" s="47"/>
      <c r="G87" s="37" t="s">
        <v>679</v>
      </c>
      <c r="H87" s="48" t="s">
        <v>680</v>
      </c>
      <c r="I87" s="37" t="s">
        <v>681</v>
      </c>
      <c r="J87" s="48" t="s">
        <v>659</v>
      </c>
      <c r="K87" s="47"/>
      <c r="L87" s="47"/>
    </row>
    <row r="88" spans="1:12" ht="12.75">
      <c r="A88" s="45"/>
      <c r="B88" s="46"/>
      <c r="C88" s="47"/>
      <c r="D88" s="47"/>
      <c r="E88" s="47"/>
      <c r="F88" s="47"/>
      <c r="G88" s="37" t="s">
        <v>682</v>
      </c>
      <c r="H88" s="48" t="s">
        <v>683</v>
      </c>
      <c r="I88" s="47"/>
      <c r="J88" s="47"/>
      <c r="K88" s="47"/>
      <c r="L88" s="47"/>
    </row>
    <row r="89" spans="1:12" ht="12.75">
      <c r="A89" s="42"/>
      <c r="B89" s="43"/>
      <c r="C89" s="44"/>
      <c r="D89" s="44"/>
      <c r="E89" s="44"/>
      <c r="F89" s="44"/>
      <c r="G89" s="37" t="s">
        <v>684</v>
      </c>
      <c r="H89" s="48" t="s">
        <v>685</v>
      </c>
      <c r="I89" s="44"/>
      <c r="J89" s="44"/>
      <c r="K89" s="44"/>
      <c r="L89" s="44"/>
    </row>
    <row r="90" spans="1:12" ht="37.5" customHeight="1">
      <c r="A90" s="40" t="s">
        <v>38</v>
      </c>
      <c r="B90" s="41" t="s">
        <v>686</v>
      </c>
      <c r="C90" s="39">
        <v>343.23</v>
      </c>
      <c r="D90" s="39">
        <v>0</v>
      </c>
      <c r="E90" s="39">
        <v>343.23</v>
      </c>
      <c r="F90" s="37" t="s">
        <v>687</v>
      </c>
      <c r="G90" s="37" t="s">
        <v>688</v>
      </c>
      <c r="H90" s="48" t="s">
        <v>689</v>
      </c>
      <c r="I90" s="37" t="s">
        <v>642</v>
      </c>
      <c r="J90" s="48" t="s">
        <v>648</v>
      </c>
      <c r="K90" s="37" t="s">
        <v>625</v>
      </c>
      <c r="L90" s="48" t="s">
        <v>443</v>
      </c>
    </row>
    <row r="91" spans="1:12" ht="59.25" customHeight="1">
      <c r="A91" s="45"/>
      <c r="B91" s="46"/>
      <c r="C91" s="47"/>
      <c r="D91" s="47"/>
      <c r="E91" s="47"/>
      <c r="F91" s="47"/>
      <c r="G91" s="37" t="s">
        <v>690</v>
      </c>
      <c r="H91" s="48" t="s">
        <v>691</v>
      </c>
      <c r="I91" s="37" t="s">
        <v>692</v>
      </c>
      <c r="J91" s="48" t="s">
        <v>693</v>
      </c>
      <c r="K91" s="47"/>
      <c r="L91" s="47"/>
    </row>
    <row r="92" spans="1:12" ht="216.75">
      <c r="A92" s="45"/>
      <c r="B92" s="46"/>
      <c r="C92" s="47"/>
      <c r="D92" s="47"/>
      <c r="E92" s="47"/>
      <c r="F92" s="47"/>
      <c r="G92" s="37" t="s">
        <v>694</v>
      </c>
      <c r="H92" s="48" t="s">
        <v>695</v>
      </c>
      <c r="I92" s="37" t="s">
        <v>696</v>
      </c>
      <c r="J92" s="48" t="s">
        <v>697</v>
      </c>
      <c r="K92" s="47"/>
      <c r="L92" s="47"/>
    </row>
    <row r="93" spans="1:12" ht="25.5">
      <c r="A93" s="45"/>
      <c r="B93" s="46"/>
      <c r="C93" s="47"/>
      <c r="D93" s="47"/>
      <c r="E93" s="47"/>
      <c r="F93" s="47"/>
      <c r="G93" s="37" t="s">
        <v>698</v>
      </c>
      <c r="H93" s="48" t="s">
        <v>691</v>
      </c>
      <c r="I93" s="37" t="s">
        <v>699</v>
      </c>
      <c r="J93" s="48" t="s">
        <v>648</v>
      </c>
      <c r="K93" s="47"/>
      <c r="L93" s="47"/>
    </row>
    <row r="94" spans="1:12" ht="38.25">
      <c r="A94" s="45"/>
      <c r="B94" s="46"/>
      <c r="C94" s="47"/>
      <c r="D94" s="47"/>
      <c r="E94" s="47"/>
      <c r="F94" s="47"/>
      <c r="G94" s="37" t="s">
        <v>700</v>
      </c>
      <c r="H94" s="48" t="s">
        <v>701</v>
      </c>
      <c r="I94" s="37" t="s">
        <v>702</v>
      </c>
      <c r="J94" s="48" t="s">
        <v>648</v>
      </c>
      <c r="K94" s="47"/>
      <c r="L94" s="47"/>
    </row>
    <row r="95" spans="1:12" ht="12.75">
      <c r="A95" s="45"/>
      <c r="B95" s="46"/>
      <c r="C95" s="47"/>
      <c r="D95" s="47"/>
      <c r="E95" s="47"/>
      <c r="F95" s="47"/>
      <c r="G95" s="37" t="s">
        <v>542</v>
      </c>
      <c r="H95" s="48" t="s">
        <v>467</v>
      </c>
      <c r="I95" s="37" t="s">
        <v>703</v>
      </c>
      <c r="J95" s="48" t="s">
        <v>541</v>
      </c>
      <c r="K95" s="47"/>
      <c r="L95" s="47"/>
    </row>
    <row r="96" spans="1:12" ht="12.75">
      <c r="A96" s="45"/>
      <c r="B96" s="46"/>
      <c r="C96" s="47"/>
      <c r="D96" s="47"/>
      <c r="E96" s="47"/>
      <c r="F96" s="47"/>
      <c r="G96" s="37" t="s">
        <v>704</v>
      </c>
      <c r="H96" s="48" t="s">
        <v>467</v>
      </c>
      <c r="I96" s="47"/>
      <c r="J96" s="47"/>
      <c r="K96" s="47"/>
      <c r="L96" s="47"/>
    </row>
    <row r="97" spans="1:12" ht="25.5">
      <c r="A97" s="45"/>
      <c r="B97" s="46"/>
      <c r="C97" s="47"/>
      <c r="D97" s="47"/>
      <c r="E97" s="47"/>
      <c r="F97" s="47"/>
      <c r="G97" s="37" t="s">
        <v>705</v>
      </c>
      <c r="H97" s="48" t="s">
        <v>543</v>
      </c>
      <c r="I97" s="47"/>
      <c r="J97" s="47"/>
      <c r="K97" s="47"/>
      <c r="L97" s="47"/>
    </row>
    <row r="98" spans="1:12" ht="25.5">
      <c r="A98" s="45"/>
      <c r="B98" s="46"/>
      <c r="C98" s="47"/>
      <c r="D98" s="47"/>
      <c r="E98" s="47"/>
      <c r="F98" s="47"/>
      <c r="G98" s="37" t="s">
        <v>706</v>
      </c>
      <c r="H98" s="48" t="s">
        <v>549</v>
      </c>
      <c r="I98" s="47"/>
      <c r="J98" s="47"/>
      <c r="K98" s="47"/>
      <c r="L98" s="47"/>
    </row>
    <row r="99" spans="1:12" ht="25.5">
      <c r="A99" s="45"/>
      <c r="B99" s="46"/>
      <c r="C99" s="47"/>
      <c r="D99" s="47"/>
      <c r="E99" s="47"/>
      <c r="F99" s="47"/>
      <c r="G99" s="37" t="s">
        <v>707</v>
      </c>
      <c r="H99" s="48" t="s">
        <v>708</v>
      </c>
      <c r="I99" s="47"/>
      <c r="J99" s="47"/>
      <c r="K99" s="47"/>
      <c r="L99" s="47"/>
    </row>
    <row r="100" spans="1:12" ht="25.5">
      <c r="A100" s="45"/>
      <c r="B100" s="46"/>
      <c r="C100" s="47"/>
      <c r="D100" s="47"/>
      <c r="E100" s="47"/>
      <c r="F100" s="47"/>
      <c r="G100" s="37" t="s">
        <v>709</v>
      </c>
      <c r="H100" s="48" t="s">
        <v>710</v>
      </c>
      <c r="I100" s="47"/>
      <c r="J100" s="47"/>
      <c r="K100" s="47"/>
      <c r="L100" s="47"/>
    </row>
    <row r="101" spans="1:12" ht="51">
      <c r="A101" s="45"/>
      <c r="B101" s="46"/>
      <c r="C101" s="47"/>
      <c r="D101" s="47"/>
      <c r="E101" s="47"/>
      <c r="F101" s="47"/>
      <c r="G101" s="37" t="s">
        <v>711</v>
      </c>
      <c r="H101" s="48" t="s">
        <v>712</v>
      </c>
      <c r="I101" s="47"/>
      <c r="J101" s="47"/>
      <c r="K101" s="47"/>
      <c r="L101" s="47"/>
    </row>
    <row r="102" spans="1:12" ht="12.75">
      <c r="A102" s="42"/>
      <c r="B102" s="43"/>
      <c r="C102" s="44"/>
      <c r="D102" s="44"/>
      <c r="E102" s="44"/>
      <c r="F102" s="44"/>
      <c r="G102" s="37" t="s">
        <v>713</v>
      </c>
      <c r="H102" s="48" t="s">
        <v>714</v>
      </c>
      <c r="I102" s="44"/>
      <c r="J102" s="44"/>
      <c r="K102" s="44"/>
      <c r="L102" s="44"/>
    </row>
    <row r="103" spans="1:12" ht="25.5">
      <c r="A103" s="40" t="s">
        <v>38</v>
      </c>
      <c r="B103" s="41" t="s">
        <v>715</v>
      </c>
      <c r="C103" s="39">
        <v>3068</v>
      </c>
      <c r="D103" s="39">
        <v>0</v>
      </c>
      <c r="E103" s="39">
        <v>3068</v>
      </c>
      <c r="F103" s="37" t="s">
        <v>716</v>
      </c>
      <c r="G103" s="37" t="s">
        <v>717</v>
      </c>
      <c r="H103" s="48" t="s">
        <v>718</v>
      </c>
      <c r="I103" s="37" t="s">
        <v>642</v>
      </c>
      <c r="J103" s="48" t="s">
        <v>643</v>
      </c>
      <c r="K103" s="37" t="s">
        <v>38</v>
      </c>
      <c r="L103" s="48" t="s">
        <v>566</v>
      </c>
    </row>
    <row r="104" spans="1:12" ht="25.5">
      <c r="A104" s="45"/>
      <c r="B104" s="46"/>
      <c r="C104" s="47"/>
      <c r="D104" s="47"/>
      <c r="E104" s="47"/>
      <c r="F104" s="47"/>
      <c r="G104" s="37" t="s">
        <v>719</v>
      </c>
      <c r="H104" s="48" t="s">
        <v>720</v>
      </c>
      <c r="I104" s="37" t="s">
        <v>721</v>
      </c>
      <c r="J104" s="48" t="s">
        <v>722</v>
      </c>
      <c r="K104" s="47"/>
      <c r="L104" s="47"/>
    </row>
    <row r="105" spans="1:12" ht="38.25">
      <c r="A105" s="45"/>
      <c r="B105" s="46"/>
      <c r="C105" s="47"/>
      <c r="D105" s="47"/>
      <c r="E105" s="47"/>
      <c r="F105" s="47"/>
      <c r="G105" s="37" t="s">
        <v>723</v>
      </c>
      <c r="H105" s="48" t="s">
        <v>443</v>
      </c>
      <c r="I105" s="37" t="s">
        <v>724</v>
      </c>
      <c r="J105" s="48" t="s">
        <v>541</v>
      </c>
      <c r="K105" s="47"/>
      <c r="L105" s="47"/>
    </row>
    <row r="106" spans="1:12" ht="12.75">
      <c r="A106" s="45"/>
      <c r="B106" s="46"/>
      <c r="C106" s="47"/>
      <c r="D106" s="47"/>
      <c r="E106" s="47"/>
      <c r="F106" s="47"/>
      <c r="G106" s="37" t="s">
        <v>704</v>
      </c>
      <c r="H106" s="48" t="s">
        <v>467</v>
      </c>
      <c r="I106" s="37" t="s">
        <v>609</v>
      </c>
      <c r="J106" s="48" t="s">
        <v>610</v>
      </c>
      <c r="K106" s="47"/>
      <c r="L106" s="47"/>
    </row>
    <row r="107" spans="1:12" ht="25.5">
      <c r="A107" s="45"/>
      <c r="B107" s="46"/>
      <c r="C107" s="47"/>
      <c r="D107" s="47"/>
      <c r="E107" s="47"/>
      <c r="F107" s="47"/>
      <c r="G107" s="37" t="s">
        <v>706</v>
      </c>
      <c r="H107" s="48" t="s">
        <v>725</v>
      </c>
      <c r="I107" s="37" t="s">
        <v>726</v>
      </c>
      <c r="J107" s="48" t="s">
        <v>727</v>
      </c>
      <c r="K107" s="47"/>
      <c r="L107" s="47"/>
    </row>
    <row r="108" spans="1:12" ht="25.5">
      <c r="A108" s="45"/>
      <c r="B108" s="46"/>
      <c r="C108" s="47"/>
      <c r="D108" s="47"/>
      <c r="E108" s="47"/>
      <c r="F108" s="47"/>
      <c r="G108" s="37" t="s">
        <v>728</v>
      </c>
      <c r="H108" s="48" t="s">
        <v>549</v>
      </c>
      <c r="I108" s="37" t="s">
        <v>729</v>
      </c>
      <c r="J108" s="48" t="s">
        <v>541</v>
      </c>
      <c r="K108" s="47"/>
      <c r="L108" s="47"/>
    </row>
    <row r="109" spans="1:12" ht="25.5">
      <c r="A109" s="45"/>
      <c r="B109" s="46"/>
      <c r="C109" s="47"/>
      <c r="D109" s="47"/>
      <c r="E109" s="47"/>
      <c r="F109" s="47"/>
      <c r="G109" s="37" t="s">
        <v>730</v>
      </c>
      <c r="H109" s="48" t="s">
        <v>731</v>
      </c>
      <c r="I109" s="47"/>
      <c r="J109" s="47"/>
      <c r="K109" s="47"/>
      <c r="L109" s="47"/>
    </row>
    <row r="110" spans="1:12" ht="25.5">
      <c r="A110" s="45"/>
      <c r="B110" s="46"/>
      <c r="C110" s="47"/>
      <c r="D110" s="47"/>
      <c r="E110" s="47"/>
      <c r="F110" s="47"/>
      <c r="G110" s="37" t="s">
        <v>732</v>
      </c>
      <c r="H110" s="48" t="s">
        <v>733</v>
      </c>
      <c r="I110" s="47"/>
      <c r="J110" s="47"/>
      <c r="K110" s="47"/>
      <c r="L110" s="47"/>
    </row>
    <row r="111" spans="1:12" ht="12.75">
      <c r="A111" s="42"/>
      <c r="B111" s="43"/>
      <c r="C111" s="44"/>
      <c r="D111" s="44"/>
      <c r="E111" s="44"/>
      <c r="F111" s="44"/>
      <c r="G111" s="37" t="s">
        <v>734</v>
      </c>
      <c r="H111" s="48" t="s">
        <v>541</v>
      </c>
      <c r="I111" s="44"/>
      <c r="J111" s="44"/>
      <c r="K111" s="44"/>
      <c r="L111" s="44"/>
    </row>
    <row r="112" spans="1:12" ht="25.5">
      <c r="A112" s="40" t="s">
        <v>38</v>
      </c>
      <c r="B112" s="41" t="s">
        <v>735</v>
      </c>
      <c r="C112" s="39">
        <v>792</v>
      </c>
      <c r="D112" s="39">
        <v>792</v>
      </c>
      <c r="E112" s="39">
        <v>0</v>
      </c>
      <c r="F112" s="37" t="s">
        <v>736</v>
      </c>
      <c r="G112" s="37" t="s">
        <v>737</v>
      </c>
      <c r="H112" s="48" t="s">
        <v>738</v>
      </c>
      <c r="I112" s="37" t="s">
        <v>739</v>
      </c>
      <c r="J112" s="48" t="s">
        <v>740</v>
      </c>
      <c r="K112" s="37" t="s">
        <v>741</v>
      </c>
      <c r="L112" s="48" t="s">
        <v>443</v>
      </c>
    </row>
    <row r="113" spans="1:12" ht="12.75">
      <c r="A113" s="45"/>
      <c r="B113" s="46"/>
      <c r="C113" s="47"/>
      <c r="D113" s="47"/>
      <c r="E113" s="47"/>
      <c r="F113" s="47"/>
      <c r="G113" s="37" t="s">
        <v>704</v>
      </c>
      <c r="H113" s="48" t="s">
        <v>467</v>
      </c>
      <c r="I113" s="37" t="s">
        <v>742</v>
      </c>
      <c r="J113" s="48" t="s">
        <v>541</v>
      </c>
      <c r="K113" s="47"/>
      <c r="L113" s="47"/>
    </row>
    <row r="114" spans="1:12" ht="25.5">
      <c r="A114" s="45"/>
      <c r="B114" s="46"/>
      <c r="C114" s="47"/>
      <c r="D114" s="47"/>
      <c r="E114" s="47"/>
      <c r="F114" s="47"/>
      <c r="G114" s="37" t="s">
        <v>706</v>
      </c>
      <c r="H114" s="48" t="s">
        <v>549</v>
      </c>
      <c r="I114" s="37" t="s">
        <v>743</v>
      </c>
      <c r="J114" s="48" t="s">
        <v>541</v>
      </c>
      <c r="K114" s="47"/>
      <c r="L114" s="47"/>
    </row>
    <row r="115" spans="1:12" ht="25.5">
      <c r="A115" s="42"/>
      <c r="B115" s="43"/>
      <c r="C115" s="44"/>
      <c r="D115" s="44"/>
      <c r="E115" s="44"/>
      <c r="F115" s="44"/>
      <c r="G115" s="37" t="s">
        <v>744</v>
      </c>
      <c r="H115" s="48" t="s">
        <v>745</v>
      </c>
      <c r="I115" s="37" t="s">
        <v>746</v>
      </c>
      <c r="J115" s="48" t="s">
        <v>541</v>
      </c>
      <c r="K115" s="44"/>
      <c r="L115" s="44"/>
    </row>
    <row r="116" spans="1:12" ht="12.75">
      <c r="A116" s="40" t="s">
        <v>38</v>
      </c>
      <c r="B116" s="41" t="s">
        <v>747</v>
      </c>
      <c r="C116" s="39">
        <v>120</v>
      </c>
      <c r="D116" s="39">
        <v>120</v>
      </c>
      <c r="E116" s="39">
        <v>0</v>
      </c>
      <c r="F116" s="37" t="s">
        <v>38</v>
      </c>
      <c r="G116" s="37" t="s">
        <v>38</v>
      </c>
      <c r="H116" s="37" t="s">
        <v>38</v>
      </c>
      <c r="I116" s="37" t="s">
        <v>38</v>
      </c>
      <c r="J116" s="37" t="s">
        <v>38</v>
      </c>
      <c r="K116" s="37" t="s">
        <v>38</v>
      </c>
      <c r="L116" s="37" t="s">
        <v>38</v>
      </c>
    </row>
    <row r="117" spans="1:12" ht="38.25">
      <c r="A117" s="40" t="s">
        <v>38</v>
      </c>
      <c r="B117" s="41" t="s">
        <v>748</v>
      </c>
      <c r="C117" s="39">
        <v>120</v>
      </c>
      <c r="D117" s="39">
        <v>120</v>
      </c>
      <c r="E117" s="39">
        <v>0</v>
      </c>
      <c r="F117" s="37" t="s">
        <v>749</v>
      </c>
      <c r="G117" s="37" t="s">
        <v>750</v>
      </c>
      <c r="H117" s="48" t="s">
        <v>510</v>
      </c>
      <c r="I117" s="37" t="s">
        <v>751</v>
      </c>
      <c r="J117" s="48" t="s">
        <v>447</v>
      </c>
      <c r="K117" s="37" t="s">
        <v>752</v>
      </c>
      <c r="L117" s="48" t="s">
        <v>465</v>
      </c>
    </row>
    <row r="118" spans="1:12" ht="25.5">
      <c r="A118" s="45"/>
      <c r="B118" s="46"/>
      <c r="C118" s="47"/>
      <c r="D118" s="47"/>
      <c r="E118" s="47"/>
      <c r="F118" s="47"/>
      <c r="G118" s="37" t="s">
        <v>753</v>
      </c>
      <c r="H118" s="48" t="s">
        <v>484</v>
      </c>
      <c r="I118" s="47"/>
      <c r="J118" s="47"/>
      <c r="K118" s="37" t="s">
        <v>754</v>
      </c>
      <c r="L118" s="48" t="s">
        <v>465</v>
      </c>
    </row>
    <row r="119" spans="1:12" ht="12.75">
      <c r="A119" s="45"/>
      <c r="B119" s="46"/>
      <c r="C119" s="47"/>
      <c r="D119" s="47"/>
      <c r="E119" s="47"/>
      <c r="F119" s="47"/>
      <c r="G119" s="37" t="s">
        <v>444</v>
      </c>
      <c r="H119" s="48" t="s">
        <v>445</v>
      </c>
      <c r="I119" s="47"/>
      <c r="J119" s="47"/>
      <c r="K119" s="47"/>
      <c r="L119" s="47"/>
    </row>
    <row r="120" spans="1:12" ht="38.25">
      <c r="A120" s="42"/>
      <c r="B120" s="43"/>
      <c r="C120" s="44"/>
      <c r="D120" s="44"/>
      <c r="E120" s="44"/>
      <c r="F120" s="44"/>
      <c r="G120" s="37" t="s">
        <v>755</v>
      </c>
      <c r="H120" s="48" t="s">
        <v>756</v>
      </c>
      <c r="I120" s="44"/>
      <c r="J120" s="44"/>
      <c r="K120" s="44"/>
      <c r="L120" s="44"/>
    </row>
  </sheetData>
  <sheetProtection/>
  <mergeCells count="204">
    <mergeCell ref="A1:L1"/>
    <mergeCell ref="A2:L2"/>
    <mergeCell ref="G3:L3"/>
    <mergeCell ref="G4:H4"/>
    <mergeCell ref="I4:J4"/>
    <mergeCell ref="K4:L4"/>
    <mergeCell ref="A6:B6"/>
    <mergeCell ref="A8:A9"/>
    <mergeCell ref="A10:A12"/>
    <mergeCell ref="A13:A15"/>
    <mergeCell ref="A16:A18"/>
    <mergeCell ref="A19:A21"/>
    <mergeCell ref="A22:A24"/>
    <mergeCell ref="A25:A27"/>
    <mergeCell ref="A28:A30"/>
    <mergeCell ref="A31:A33"/>
    <mergeCell ref="A35:A43"/>
    <mergeCell ref="A44:A51"/>
    <mergeCell ref="A52:A59"/>
    <mergeCell ref="A60:A67"/>
    <mergeCell ref="A68:A73"/>
    <mergeCell ref="A74:A81"/>
    <mergeCell ref="A82:A89"/>
    <mergeCell ref="A90:A102"/>
    <mergeCell ref="A103:A111"/>
    <mergeCell ref="A112:A115"/>
    <mergeCell ref="A117:A120"/>
    <mergeCell ref="B8:B9"/>
    <mergeCell ref="B10:B12"/>
    <mergeCell ref="B13:B15"/>
    <mergeCell ref="B16:B18"/>
    <mergeCell ref="B19:B21"/>
    <mergeCell ref="B22:B24"/>
    <mergeCell ref="B25:B27"/>
    <mergeCell ref="B28:B30"/>
    <mergeCell ref="B31:B33"/>
    <mergeCell ref="B35:B43"/>
    <mergeCell ref="B44:B51"/>
    <mergeCell ref="B52:B59"/>
    <mergeCell ref="B60:B67"/>
    <mergeCell ref="B68:B73"/>
    <mergeCell ref="B74:B81"/>
    <mergeCell ref="B82:B89"/>
    <mergeCell ref="B90:B102"/>
    <mergeCell ref="B103:B111"/>
    <mergeCell ref="B112:B115"/>
    <mergeCell ref="B117:B120"/>
    <mergeCell ref="C8:C9"/>
    <mergeCell ref="C10:C12"/>
    <mergeCell ref="C13:C15"/>
    <mergeCell ref="C16:C18"/>
    <mergeCell ref="C19:C21"/>
    <mergeCell ref="C22:C24"/>
    <mergeCell ref="C25:C27"/>
    <mergeCell ref="C28:C30"/>
    <mergeCell ref="C31:C33"/>
    <mergeCell ref="C35:C43"/>
    <mergeCell ref="C44:C51"/>
    <mergeCell ref="C52:C59"/>
    <mergeCell ref="C60:C67"/>
    <mergeCell ref="C68:C73"/>
    <mergeCell ref="C74:C81"/>
    <mergeCell ref="C82:C89"/>
    <mergeCell ref="C90:C102"/>
    <mergeCell ref="C103:C111"/>
    <mergeCell ref="C112:C115"/>
    <mergeCell ref="C117:C120"/>
    <mergeCell ref="D8:D9"/>
    <mergeCell ref="D10:D12"/>
    <mergeCell ref="D13:D15"/>
    <mergeCell ref="D16:D18"/>
    <mergeCell ref="D19:D21"/>
    <mergeCell ref="D22:D24"/>
    <mergeCell ref="D25:D27"/>
    <mergeCell ref="D28:D30"/>
    <mergeCell ref="D31:D33"/>
    <mergeCell ref="D35:D43"/>
    <mergeCell ref="D44:D51"/>
    <mergeCell ref="D52:D59"/>
    <mergeCell ref="D60:D67"/>
    <mergeCell ref="D68:D73"/>
    <mergeCell ref="D74:D81"/>
    <mergeCell ref="D82:D89"/>
    <mergeCell ref="D90:D102"/>
    <mergeCell ref="D103:D111"/>
    <mergeCell ref="D112:D115"/>
    <mergeCell ref="D117:D120"/>
    <mergeCell ref="E8:E9"/>
    <mergeCell ref="E10:E12"/>
    <mergeCell ref="E13:E15"/>
    <mergeCell ref="E16:E18"/>
    <mergeCell ref="E19:E21"/>
    <mergeCell ref="E22:E24"/>
    <mergeCell ref="E25:E27"/>
    <mergeCell ref="E28:E30"/>
    <mergeCell ref="E31:E33"/>
    <mergeCell ref="E35:E43"/>
    <mergeCell ref="E44:E51"/>
    <mergeCell ref="E52:E59"/>
    <mergeCell ref="E60:E67"/>
    <mergeCell ref="E68:E73"/>
    <mergeCell ref="E74:E81"/>
    <mergeCell ref="E82:E89"/>
    <mergeCell ref="E90:E102"/>
    <mergeCell ref="E103:E111"/>
    <mergeCell ref="E112:E115"/>
    <mergeCell ref="E117:E120"/>
    <mergeCell ref="F3:F5"/>
    <mergeCell ref="F8:F9"/>
    <mergeCell ref="F10:F12"/>
    <mergeCell ref="F13:F15"/>
    <mergeCell ref="F16:F18"/>
    <mergeCell ref="F19:F21"/>
    <mergeCell ref="F22:F24"/>
    <mergeCell ref="F25:F27"/>
    <mergeCell ref="F28:F30"/>
    <mergeCell ref="F31:F33"/>
    <mergeCell ref="F35:F43"/>
    <mergeCell ref="F44:F51"/>
    <mergeCell ref="F52:F59"/>
    <mergeCell ref="F60:F67"/>
    <mergeCell ref="F68:F73"/>
    <mergeCell ref="F74:F81"/>
    <mergeCell ref="F82:F89"/>
    <mergeCell ref="F90:F102"/>
    <mergeCell ref="F103:F111"/>
    <mergeCell ref="F112:F115"/>
    <mergeCell ref="F117:F120"/>
    <mergeCell ref="G64:G67"/>
    <mergeCell ref="G72:G73"/>
    <mergeCell ref="H64:H67"/>
    <mergeCell ref="H72:H73"/>
    <mergeCell ref="I10:I12"/>
    <mergeCell ref="I14:I15"/>
    <mergeCell ref="I17:I18"/>
    <mergeCell ref="I19:I21"/>
    <mergeCell ref="I23:I24"/>
    <mergeCell ref="I26:I27"/>
    <mergeCell ref="I29:I30"/>
    <mergeCell ref="I31:I33"/>
    <mergeCell ref="I49:I51"/>
    <mergeCell ref="I55:I59"/>
    <mergeCell ref="I79:I81"/>
    <mergeCell ref="I87:I89"/>
    <mergeCell ref="I95:I102"/>
    <mergeCell ref="I108:I111"/>
    <mergeCell ref="I117:I120"/>
    <mergeCell ref="J10:J12"/>
    <mergeCell ref="J14:J15"/>
    <mergeCell ref="J17:J18"/>
    <mergeCell ref="J19:J21"/>
    <mergeCell ref="J23:J24"/>
    <mergeCell ref="J26:J27"/>
    <mergeCell ref="J29:J30"/>
    <mergeCell ref="J31:J33"/>
    <mergeCell ref="J49:J51"/>
    <mergeCell ref="J55:J59"/>
    <mergeCell ref="J79:J81"/>
    <mergeCell ref="J87:J89"/>
    <mergeCell ref="J95:J102"/>
    <mergeCell ref="J108:J111"/>
    <mergeCell ref="J117:J120"/>
    <mergeCell ref="K8:K9"/>
    <mergeCell ref="K10:K12"/>
    <mergeCell ref="K13:K15"/>
    <mergeCell ref="K16:K18"/>
    <mergeCell ref="K19:K21"/>
    <mergeCell ref="K22:K24"/>
    <mergeCell ref="K25:K27"/>
    <mergeCell ref="K28:K30"/>
    <mergeCell ref="K31:K33"/>
    <mergeCell ref="K37:K43"/>
    <mergeCell ref="K44:K51"/>
    <mergeCell ref="K52:K59"/>
    <mergeCell ref="K60:K67"/>
    <mergeCell ref="K69:K73"/>
    <mergeCell ref="K74:K81"/>
    <mergeCell ref="K82:K89"/>
    <mergeCell ref="K90:K102"/>
    <mergeCell ref="K103:K111"/>
    <mergeCell ref="K112:K115"/>
    <mergeCell ref="K118:K120"/>
    <mergeCell ref="L8:L9"/>
    <mergeCell ref="L10:L12"/>
    <mergeCell ref="L13:L15"/>
    <mergeCell ref="L16:L18"/>
    <mergeCell ref="L19:L21"/>
    <mergeCell ref="L22:L24"/>
    <mergeCell ref="L25:L27"/>
    <mergeCell ref="L28:L30"/>
    <mergeCell ref="L31:L33"/>
    <mergeCell ref="L37:L43"/>
    <mergeCell ref="L44:L51"/>
    <mergeCell ref="L52:L59"/>
    <mergeCell ref="L60:L67"/>
    <mergeCell ref="L69:L73"/>
    <mergeCell ref="L74:L81"/>
    <mergeCell ref="L82:L89"/>
    <mergeCell ref="L90:L102"/>
    <mergeCell ref="L103:L111"/>
    <mergeCell ref="L112:L115"/>
    <mergeCell ref="L118:L120"/>
    <mergeCell ref="C3:E4"/>
    <mergeCell ref="A3:B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38"/>
  <sheetViews>
    <sheetView tabSelected="1" workbookViewId="0" topLeftCell="A29">
      <selection activeCell="G51" sqref="G51"/>
    </sheetView>
  </sheetViews>
  <sheetFormatPr defaultColWidth="9.33203125" defaultRowHeight="11.25"/>
  <cols>
    <col min="4" max="4" width="16.5" style="0" customWidth="1"/>
    <col min="5" max="5" width="23.16015625" style="0" customWidth="1"/>
    <col min="6" max="6" width="24.33203125" style="0" customWidth="1"/>
    <col min="7" max="8" width="17.5" style="0" customWidth="1"/>
    <col min="9" max="9" width="31.33203125" style="0" customWidth="1"/>
  </cols>
  <sheetData>
    <row r="1" spans="1:9" ht="33" customHeight="1">
      <c r="A1" s="1" t="s">
        <v>757</v>
      </c>
      <c r="B1" s="1"/>
      <c r="C1" s="1"/>
      <c r="D1" s="1"/>
      <c r="E1" s="1"/>
      <c r="F1" s="1"/>
      <c r="G1" s="1"/>
      <c r="H1" s="1"/>
      <c r="I1" s="1"/>
    </row>
    <row r="2" spans="1:9" ht="15.75">
      <c r="A2" s="2" t="s">
        <v>758</v>
      </c>
      <c r="B2" s="2"/>
      <c r="C2" s="2"/>
      <c r="D2" s="2"/>
      <c r="E2" s="2"/>
      <c r="F2" s="2"/>
      <c r="G2" s="2"/>
      <c r="H2" s="2"/>
      <c r="I2" s="2"/>
    </row>
    <row r="3" spans="1:8" ht="15">
      <c r="A3" s="3"/>
      <c r="B3" s="3"/>
      <c r="C3" s="3"/>
      <c r="D3" s="3"/>
      <c r="E3" s="3"/>
      <c r="F3" s="3"/>
      <c r="G3" s="3"/>
      <c r="H3" s="3"/>
    </row>
    <row r="4" spans="1:9" ht="15">
      <c r="A4" s="4" t="s">
        <v>759</v>
      </c>
      <c r="B4" s="4"/>
      <c r="C4" s="4"/>
      <c r="D4" s="4"/>
      <c r="E4" s="22" t="s">
        <v>760</v>
      </c>
      <c r="F4" s="22"/>
      <c r="G4" s="22"/>
      <c r="H4" s="22"/>
      <c r="I4" s="22"/>
    </row>
    <row r="5" spans="1:9" ht="16.5" customHeight="1">
      <c r="A5" s="4" t="s">
        <v>761</v>
      </c>
      <c r="B5" s="4"/>
      <c r="C5" s="4"/>
      <c r="D5" s="4"/>
      <c r="E5" s="22" t="s">
        <v>0</v>
      </c>
      <c r="F5" s="22"/>
      <c r="G5" s="22"/>
      <c r="H5" s="22"/>
      <c r="I5" s="22"/>
    </row>
    <row r="6" spans="1:9" ht="20.25" customHeight="1">
      <c r="A6" s="4" t="s">
        <v>762</v>
      </c>
      <c r="B6" s="4"/>
      <c r="C6" s="4"/>
      <c r="D6" s="4"/>
      <c r="E6" s="5" t="s">
        <v>763</v>
      </c>
      <c r="F6" s="5" t="s">
        <v>764</v>
      </c>
      <c r="G6" s="4"/>
      <c r="H6" s="5" t="s">
        <v>765</v>
      </c>
      <c r="I6" s="5" t="s">
        <v>766</v>
      </c>
    </row>
    <row r="7" spans="1:9" ht="48" customHeight="1">
      <c r="A7" s="5" t="s">
        <v>767</v>
      </c>
      <c r="B7" s="5" t="s">
        <v>768</v>
      </c>
      <c r="C7" s="4"/>
      <c r="D7" s="4"/>
      <c r="E7" s="11" t="s">
        <v>769</v>
      </c>
      <c r="F7" s="11"/>
      <c r="G7" s="11"/>
      <c r="H7" s="11"/>
      <c r="I7" s="11"/>
    </row>
    <row r="8" spans="1:9" ht="49.5" customHeight="1">
      <c r="A8" s="4"/>
      <c r="B8" s="4" t="s">
        <v>770</v>
      </c>
      <c r="C8" s="4"/>
      <c r="D8" s="4"/>
      <c r="E8" s="23" t="s">
        <v>771</v>
      </c>
      <c r="F8" s="24"/>
      <c r="G8" s="24"/>
      <c r="H8" s="24"/>
      <c r="I8" s="31"/>
    </row>
    <row r="9" spans="1:9" ht="30" customHeight="1">
      <c r="A9" s="4"/>
      <c r="B9" s="6" t="s">
        <v>772</v>
      </c>
      <c r="C9" s="7"/>
      <c r="D9" s="8"/>
      <c r="E9" s="25" t="s">
        <v>773</v>
      </c>
      <c r="F9" s="26" t="s">
        <v>774</v>
      </c>
      <c r="G9" s="26"/>
      <c r="H9" s="26" t="s">
        <v>775</v>
      </c>
      <c r="I9" s="26" t="s">
        <v>776</v>
      </c>
    </row>
    <row r="10" spans="1:9" ht="34.5" customHeight="1">
      <c r="A10" s="4"/>
      <c r="B10" s="6" t="s">
        <v>777</v>
      </c>
      <c r="C10" s="7"/>
      <c r="D10" s="8"/>
      <c r="E10" s="22" t="s">
        <v>778</v>
      </c>
      <c r="F10" s="22"/>
      <c r="G10" s="22"/>
      <c r="H10" s="22"/>
      <c r="I10" s="22"/>
    </row>
    <row r="11" spans="1:9" ht="13.5" customHeight="1">
      <c r="A11" s="4"/>
      <c r="B11" s="6" t="s">
        <v>779</v>
      </c>
      <c r="C11" s="7"/>
      <c r="D11" s="8"/>
      <c r="E11" s="22" t="s">
        <v>780</v>
      </c>
      <c r="F11" s="22"/>
      <c r="G11" s="22"/>
      <c r="H11" s="22"/>
      <c r="I11" s="22"/>
    </row>
    <row r="12" spans="1:9" ht="15">
      <c r="A12" s="4"/>
      <c r="B12" s="6" t="s">
        <v>781</v>
      </c>
      <c r="C12" s="7"/>
      <c r="D12" s="8"/>
      <c r="E12" s="22" t="s">
        <v>782</v>
      </c>
      <c r="F12" s="22"/>
      <c r="G12" s="22"/>
      <c r="H12" s="22"/>
      <c r="I12" s="22"/>
    </row>
    <row r="13" spans="1:9" ht="105.75" customHeight="1">
      <c r="A13" s="4"/>
      <c r="B13" s="6" t="s">
        <v>783</v>
      </c>
      <c r="C13" s="7"/>
      <c r="D13" s="8"/>
      <c r="E13" s="22" t="s">
        <v>784</v>
      </c>
      <c r="F13" s="22"/>
      <c r="G13" s="22"/>
      <c r="H13" s="22"/>
      <c r="I13" s="22"/>
    </row>
    <row r="14" spans="1:9" ht="13.5" customHeight="1">
      <c r="A14" s="9" t="s">
        <v>785</v>
      </c>
      <c r="B14" s="10"/>
      <c r="C14" s="11" t="s">
        <v>786</v>
      </c>
      <c r="D14" s="11"/>
      <c r="E14" s="27">
        <v>67569</v>
      </c>
      <c r="F14" s="28"/>
      <c r="G14" s="11" t="s">
        <v>787</v>
      </c>
      <c r="H14" s="11"/>
      <c r="I14" s="32">
        <v>22523</v>
      </c>
    </row>
    <row r="15" spans="1:9" ht="13.5" customHeight="1">
      <c r="A15" s="12"/>
      <c r="B15" s="13"/>
      <c r="C15" s="11" t="s">
        <v>788</v>
      </c>
      <c r="D15" s="11"/>
      <c r="E15" s="27">
        <v>67569</v>
      </c>
      <c r="F15" s="28"/>
      <c r="G15" s="11" t="s">
        <v>788</v>
      </c>
      <c r="H15" s="11"/>
      <c r="I15" s="32">
        <v>22523</v>
      </c>
    </row>
    <row r="16" spans="1:9" ht="13.5" customHeight="1">
      <c r="A16" s="14"/>
      <c r="B16" s="15"/>
      <c r="C16" s="11" t="s">
        <v>789</v>
      </c>
      <c r="D16" s="11"/>
      <c r="E16" s="27">
        <v>0</v>
      </c>
      <c r="F16" s="28"/>
      <c r="G16" s="11" t="s">
        <v>789</v>
      </c>
      <c r="H16" s="11"/>
      <c r="I16" s="32">
        <v>0</v>
      </c>
    </row>
    <row r="17" spans="1:9" ht="13.5" customHeight="1">
      <c r="A17" s="5" t="s">
        <v>790</v>
      </c>
      <c r="B17" s="4" t="s">
        <v>791</v>
      </c>
      <c r="C17" s="4"/>
      <c r="D17" s="4"/>
      <c r="E17" s="4"/>
      <c r="F17" s="4"/>
      <c r="G17" s="4" t="s">
        <v>792</v>
      </c>
      <c r="H17" s="4"/>
      <c r="I17" s="4"/>
    </row>
    <row r="18" spans="1:9" ht="55.5" customHeight="1">
      <c r="A18" s="4"/>
      <c r="B18" s="16" t="s">
        <v>793</v>
      </c>
      <c r="C18" s="16"/>
      <c r="D18" s="16"/>
      <c r="E18" s="16"/>
      <c r="F18" s="16"/>
      <c r="G18" s="16" t="s">
        <v>793</v>
      </c>
      <c r="H18" s="16"/>
      <c r="I18" s="16"/>
    </row>
    <row r="19" spans="1:9" ht="13.5" customHeight="1">
      <c r="A19" s="5" t="s">
        <v>794</v>
      </c>
      <c r="B19" s="17" t="s">
        <v>795</v>
      </c>
      <c r="C19" s="5" t="s">
        <v>796</v>
      </c>
      <c r="D19" s="5" t="s">
        <v>432</v>
      </c>
      <c r="E19" s="5" t="s">
        <v>797</v>
      </c>
      <c r="F19" s="5"/>
      <c r="G19" s="5" t="s">
        <v>796</v>
      </c>
      <c r="H19" s="5" t="s">
        <v>432</v>
      </c>
      <c r="I19" s="5" t="s">
        <v>797</v>
      </c>
    </row>
    <row r="20" spans="1:9" ht="13.5" customHeight="1">
      <c r="A20" s="5"/>
      <c r="B20" s="17" t="s">
        <v>798</v>
      </c>
      <c r="C20" s="17" t="s">
        <v>799</v>
      </c>
      <c r="D20" s="17" t="s">
        <v>800</v>
      </c>
      <c r="E20" s="17" t="s">
        <v>801</v>
      </c>
      <c r="F20" s="29"/>
      <c r="G20" s="17" t="s">
        <v>799</v>
      </c>
      <c r="H20" s="17" t="s">
        <v>800</v>
      </c>
      <c r="I20" s="17" t="s">
        <v>802</v>
      </c>
    </row>
    <row r="21" spans="1:9" ht="13.5" customHeight="1">
      <c r="A21" s="18"/>
      <c r="B21" s="19"/>
      <c r="C21" s="19"/>
      <c r="D21" s="17" t="s">
        <v>803</v>
      </c>
      <c r="E21" s="17" t="s">
        <v>804</v>
      </c>
      <c r="F21" s="30"/>
      <c r="G21" s="19"/>
      <c r="H21" s="17" t="s">
        <v>803</v>
      </c>
      <c r="I21" s="17" t="s">
        <v>805</v>
      </c>
    </row>
    <row r="22" spans="1:9" ht="13.5" customHeight="1">
      <c r="A22" s="18"/>
      <c r="B22" s="19"/>
      <c r="C22" s="19"/>
      <c r="D22" s="17" t="s">
        <v>806</v>
      </c>
      <c r="E22" s="17" t="s">
        <v>807</v>
      </c>
      <c r="F22" s="30"/>
      <c r="G22" s="19"/>
      <c r="H22" s="17" t="s">
        <v>806</v>
      </c>
      <c r="I22" s="17" t="s">
        <v>808</v>
      </c>
    </row>
    <row r="23" spans="1:9" ht="13.5" customHeight="1">
      <c r="A23" s="18"/>
      <c r="B23" s="19"/>
      <c r="C23" s="19"/>
      <c r="D23" s="17" t="s">
        <v>809</v>
      </c>
      <c r="E23" s="17" t="s">
        <v>810</v>
      </c>
      <c r="F23" s="30"/>
      <c r="G23" s="19"/>
      <c r="H23" s="17" t="s">
        <v>811</v>
      </c>
      <c r="I23" s="17" t="s">
        <v>812</v>
      </c>
    </row>
    <row r="24" spans="1:9" ht="48" customHeight="1">
      <c r="A24" s="18"/>
      <c r="B24" s="19"/>
      <c r="C24" s="20"/>
      <c r="D24" s="17" t="s">
        <v>813</v>
      </c>
      <c r="E24" s="17" t="s">
        <v>814</v>
      </c>
      <c r="F24" s="30"/>
      <c r="G24" s="20"/>
      <c r="H24" s="17" t="s">
        <v>815</v>
      </c>
      <c r="I24" s="17" t="s">
        <v>816</v>
      </c>
    </row>
    <row r="25" spans="1:9" ht="75" customHeight="1">
      <c r="A25" s="18"/>
      <c r="B25" s="19"/>
      <c r="C25" s="17" t="s">
        <v>817</v>
      </c>
      <c r="D25" s="17" t="s">
        <v>818</v>
      </c>
      <c r="E25" s="17" t="s">
        <v>819</v>
      </c>
      <c r="F25" s="30"/>
      <c r="G25" s="17" t="s">
        <v>817</v>
      </c>
      <c r="H25" s="17" t="s">
        <v>818</v>
      </c>
      <c r="I25" s="17" t="s">
        <v>819</v>
      </c>
    </row>
    <row r="26" spans="1:9" ht="15">
      <c r="A26" s="18"/>
      <c r="B26" s="19"/>
      <c r="C26" s="17" t="s">
        <v>820</v>
      </c>
      <c r="D26" s="17" t="s">
        <v>604</v>
      </c>
      <c r="E26" s="17" t="s">
        <v>821</v>
      </c>
      <c r="F26" s="30"/>
      <c r="G26" s="17" t="s">
        <v>820</v>
      </c>
      <c r="H26" s="17" t="s">
        <v>604</v>
      </c>
      <c r="I26" s="17" t="s">
        <v>445</v>
      </c>
    </row>
    <row r="27" spans="1:9" ht="45">
      <c r="A27" s="18"/>
      <c r="B27" s="20"/>
      <c r="C27" s="17" t="s">
        <v>822</v>
      </c>
      <c r="D27" s="17" t="s">
        <v>823</v>
      </c>
      <c r="E27" s="17" t="s">
        <v>824</v>
      </c>
      <c r="F27" s="30"/>
      <c r="G27" s="17" t="s">
        <v>822</v>
      </c>
      <c r="H27" s="17" t="s">
        <v>823</v>
      </c>
      <c r="I27" s="17" t="s">
        <v>824</v>
      </c>
    </row>
    <row r="28" spans="1:9" ht="15">
      <c r="A28" s="18"/>
      <c r="B28" s="17" t="s">
        <v>825</v>
      </c>
      <c r="C28" s="17" t="s">
        <v>826</v>
      </c>
      <c r="D28" s="17" t="s">
        <v>827</v>
      </c>
      <c r="E28" s="17" t="s">
        <v>441</v>
      </c>
      <c r="F28" s="30"/>
      <c r="G28" s="17" t="s">
        <v>826</v>
      </c>
      <c r="H28" s="17" t="s">
        <v>827</v>
      </c>
      <c r="I28" s="17" t="s">
        <v>441</v>
      </c>
    </row>
    <row r="29" spans="1:9" ht="60">
      <c r="A29" s="18"/>
      <c r="B29" s="19"/>
      <c r="C29" s="19"/>
      <c r="D29" s="17" t="s">
        <v>828</v>
      </c>
      <c r="E29" s="17" t="s">
        <v>441</v>
      </c>
      <c r="F29" s="30"/>
      <c r="G29" s="19"/>
      <c r="H29" s="17" t="s">
        <v>828</v>
      </c>
      <c r="I29" s="17" t="s">
        <v>441</v>
      </c>
    </row>
    <row r="30" spans="1:9" ht="30">
      <c r="A30" s="18"/>
      <c r="B30" s="19"/>
      <c r="C30" s="19"/>
      <c r="D30" s="17" t="s">
        <v>829</v>
      </c>
      <c r="E30" s="17" t="s">
        <v>441</v>
      </c>
      <c r="F30" s="30"/>
      <c r="G30" s="19"/>
      <c r="H30" s="17" t="s">
        <v>829</v>
      </c>
      <c r="I30" s="17" t="s">
        <v>441</v>
      </c>
    </row>
    <row r="31" spans="1:9" ht="45">
      <c r="A31" s="18"/>
      <c r="B31" s="19"/>
      <c r="C31" s="20"/>
      <c r="D31" s="17" t="s">
        <v>830</v>
      </c>
      <c r="E31" s="17" t="s">
        <v>598</v>
      </c>
      <c r="F31" s="30"/>
      <c r="G31" s="20"/>
      <c r="H31" s="17" t="s">
        <v>830</v>
      </c>
      <c r="I31" s="17" t="s">
        <v>598</v>
      </c>
    </row>
    <row r="32" spans="1:9" ht="30">
      <c r="A32" s="18"/>
      <c r="B32" s="19"/>
      <c r="C32" s="17" t="s">
        <v>831</v>
      </c>
      <c r="D32" s="17" t="s">
        <v>832</v>
      </c>
      <c r="E32" s="17" t="s">
        <v>441</v>
      </c>
      <c r="F32" s="30"/>
      <c r="G32" s="17" t="s">
        <v>831</v>
      </c>
      <c r="H32" s="17" t="s">
        <v>832</v>
      </c>
      <c r="I32" s="17" t="s">
        <v>441</v>
      </c>
    </row>
    <row r="33" spans="1:9" ht="30">
      <c r="A33" s="18"/>
      <c r="B33" s="19"/>
      <c r="C33" s="19"/>
      <c r="D33" s="17" t="s">
        <v>833</v>
      </c>
      <c r="E33" s="17" t="s">
        <v>612</v>
      </c>
      <c r="F33" s="30"/>
      <c r="G33" s="19"/>
      <c r="H33" s="17" t="s">
        <v>833</v>
      </c>
      <c r="I33" s="17" t="s">
        <v>612</v>
      </c>
    </row>
    <row r="34" spans="1:9" ht="30">
      <c r="A34" s="18"/>
      <c r="B34" s="20"/>
      <c r="C34" s="20"/>
      <c r="D34" s="17" t="s">
        <v>834</v>
      </c>
      <c r="E34" s="17" t="s">
        <v>612</v>
      </c>
      <c r="F34" s="30"/>
      <c r="G34" s="20"/>
      <c r="H34" s="17" t="s">
        <v>834</v>
      </c>
      <c r="I34" s="17" t="s">
        <v>612</v>
      </c>
    </row>
    <row r="35" spans="1:9" ht="45">
      <c r="A35" s="18"/>
      <c r="B35" s="17" t="s">
        <v>835</v>
      </c>
      <c r="C35" s="17" t="s">
        <v>428</v>
      </c>
      <c r="D35" s="17" t="s">
        <v>836</v>
      </c>
      <c r="E35" s="17" t="s">
        <v>484</v>
      </c>
      <c r="F35" s="30"/>
      <c r="G35" s="17" t="s">
        <v>428</v>
      </c>
      <c r="H35" s="17" t="s">
        <v>836</v>
      </c>
      <c r="I35" s="17" t="s">
        <v>484</v>
      </c>
    </row>
    <row r="36" spans="1:9" ht="45">
      <c r="A36" s="18"/>
      <c r="B36" s="19"/>
      <c r="C36" s="19"/>
      <c r="D36" s="17" t="s">
        <v>837</v>
      </c>
      <c r="E36" s="17" t="s">
        <v>838</v>
      </c>
      <c r="F36" s="30"/>
      <c r="G36" s="19"/>
      <c r="H36" s="17" t="s">
        <v>837</v>
      </c>
      <c r="I36" s="17" t="s">
        <v>838</v>
      </c>
    </row>
    <row r="37" spans="1:9" ht="30">
      <c r="A37" s="18"/>
      <c r="B37" s="19"/>
      <c r="C37" s="19"/>
      <c r="D37" s="17" t="s">
        <v>839</v>
      </c>
      <c r="E37" s="17" t="s">
        <v>838</v>
      </c>
      <c r="F37" s="30"/>
      <c r="G37" s="19"/>
      <c r="H37" s="17" t="s">
        <v>839</v>
      </c>
      <c r="I37" s="17" t="s">
        <v>838</v>
      </c>
    </row>
    <row r="38" spans="1:9" ht="30">
      <c r="A38" s="21"/>
      <c r="B38" s="20"/>
      <c r="C38" s="20"/>
      <c r="D38" s="17" t="s">
        <v>840</v>
      </c>
      <c r="E38" s="17" t="s">
        <v>484</v>
      </c>
      <c r="F38" s="30"/>
      <c r="G38" s="20"/>
      <c r="H38" s="17" t="s">
        <v>840</v>
      </c>
      <c r="I38" s="17" t="s">
        <v>484</v>
      </c>
    </row>
  </sheetData>
  <sheetProtection/>
  <mergeCells count="71">
    <mergeCell ref="A1:I1"/>
    <mergeCell ref="A2:I2"/>
    <mergeCell ref="A3:H3"/>
    <mergeCell ref="A4:D4"/>
    <mergeCell ref="E4:I4"/>
    <mergeCell ref="A5:D5"/>
    <mergeCell ref="E5:I5"/>
    <mergeCell ref="A6:D6"/>
    <mergeCell ref="F6:G6"/>
    <mergeCell ref="B7:D7"/>
    <mergeCell ref="E7:I7"/>
    <mergeCell ref="B8:D8"/>
    <mergeCell ref="E8:I8"/>
    <mergeCell ref="B9:D9"/>
    <mergeCell ref="F9:G9"/>
    <mergeCell ref="B10:D10"/>
    <mergeCell ref="E10:I10"/>
    <mergeCell ref="B11:D11"/>
    <mergeCell ref="E11:I11"/>
    <mergeCell ref="B12:D12"/>
    <mergeCell ref="E12:I12"/>
    <mergeCell ref="B13:D13"/>
    <mergeCell ref="E13:I13"/>
    <mergeCell ref="C14:D14"/>
    <mergeCell ref="E14:F14"/>
    <mergeCell ref="G14:H14"/>
    <mergeCell ref="C15:D15"/>
    <mergeCell ref="E15:F15"/>
    <mergeCell ref="G15:H15"/>
    <mergeCell ref="C16:D16"/>
    <mergeCell ref="E16:F16"/>
    <mergeCell ref="G16:H16"/>
    <mergeCell ref="B17:F17"/>
    <mergeCell ref="G17:I17"/>
    <mergeCell ref="B18:F18"/>
    <mergeCell ref="G18:I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A7:A13"/>
    <mergeCell ref="A17:A18"/>
    <mergeCell ref="A19:A38"/>
    <mergeCell ref="B20:B27"/>
    <mergeCell ref="B28:B34"/>
    <mergeCell ref="B35:B38"/>
    <mergeCell ref="C20:C24"/>
    <mergeCell ref="C28:C31"/>
    <mergeCell ref="C32:C34"/>
    <mergeCell ref="C35:C38"/>
    <mergeCell ref="G20:G24"/>
    <mergeCell ref="G28:G31"/>
    <mergeCell ref="G32:G34"/>
    <mergeCell ref="G35:G38"/>
    <mergeCell ref="A14:B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3"/>
  <sheetViews>
    <sheetView showGridLines="0" showZeros="0" workbookViewId="0" topLeftCell="A17">
      <selection activeCell="B45" sqref="B45"/>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136"/>
      <c r="B1" s="136"/>
      <c r="C1" s="136"/>
      <c r="D1" s="66" t="s">
        <v>3</v>
      </c>
    </row>
    <row r="2" spans="1:4" ht="20.25" customHeight="1">
      <c r="A2" s="51" t="s">
        <v>4</v>
      </c>
      <c r="B2" s="51"/>
      <c r="C2" s="51"/>
      <c r="D2" s="51"/>
    </row>
    <row r="3" spans="1:4" ht="20.25" customHeight="1">
      <c r="A3" s="137" t="s">
        <v>0</v>
      </c>
      <c r="B3" s="138"/>
      <c r="C3" s="76"/>
      <c r="D3" s="66" t="s">
        <v>5</v>
      </c>
    </row>
    <row r="4" spans="1:4" ht="19.5" customHeight="1">
      <c r="A4" s="139" t="s">
        <v>6</v>
      </c>
      <c r="B4" s="140"/>
      <c r="C4" s="139" t="s">
        <v>7</v>
      </c>
      <c r="D4" s="140"/>
    </row>
    <row r="5" spans="1:4" ht="19.5" customHeight="1">
      <c r="A5" s="142" t="s">
        <v>8</v>
      </c>
      <c r="B5" s="142" t="s">
        <v>9</v>
      </c>
      <c r="C5" s="142" t="s">
        <v>8</v>
      </c>
      <c r="D5" s="190" t="s">
        <v>9</v>
      </c>
    </row>
    <row r="6" spans="1:4" ht="19.5" customHeight="1">
      <c r="A6" s="153" t="s">
        <v>10</v>
      </c>
      <c r="B6" s="191">
        <v>12260.81</v>
      </c>
      <c r="C6" s="153" t="s">
        <v>11</v>
      </c>
      <c r="D6" s="191">
        <v>0</v>
      </c>
    </row>
    <row r="7" spans="1:4" ht="19.5" customHeight="1">
      <c r="A7" s="153" t="s">
        <v>12</v>
      </c>
      <c r="B7" s="145">
        <v>1525</v>
      </c>
      <c r="C7" s="153" t="s">
        <v>13</v>
      </c>
      <c r="D7" s="191">
        <v>0</v>
      </c>
    </row>
    <row r="8" spans="1:4" ht="19.5" customHeight="1">
      <c r="A8" s="144" t="s">
        <v>14</v>
      </c>
      <c r="B8" s="191">
        <v>0</v>
      </c>
      <c r="C8" s="192" t="s">
        <v>15</v>
      </c>
      <c r="D8" s="191">
        <v>0</v>
      </c>
    </row>
    <row r="9" spans="1:4" ht="19.5" customHeight="1">
      <c r="A9" s="153" t="s">
        <v>16</v>
      </c>
      <c r="B9" s="183">
        <v>36164.87</v>
      </c>
      <c r="C9" s="153" t="s">
        <v>17</v>
      </c>
      <c r="D9" s="191">
        <v>0</v>
      </c>
    </row>
    <row r="10" spans="1:4" ht="19.5" customHeight="1">
      <c r="A10" s="153" t="s">
        <v>18</v>
      </c>
      <c r="B10" s="191">
        <v>0</v>
      </c>
      <c r="C10" s="153" t="s">
        <v>19</v>
      </c>
      <c r="D10" s="191">
        <v>388.8</v>
      </c>
    </row>
    <row r="11" spans="1:4" ht="19.5" customHeight="1">
      <c r="A11" s="153" t="s">
        <v>20</v>
      </c>
      <c r="B11" s="191">
        <v>419.72</v>
      </c>
      <c r="C11" s="153" t="s">
        <v>21</v>
      </c>
      <c r="D11" s="191">
        <v>25.05</v>
      </c>
    </row>
    <row r="12" spans="1:4" ht="19.5" customHeight="1">
      <c r="A12" s="153"/>
      <c r="B12" s="191"/>
      <c r="C12" s="153" t="s">
        <v>22</v>
      </c>
      <c r="D12" s="191">
        <v>0</v>
      </c>
    </row>
    <row r="13" spans="1:4" ht="19.5" customHeight="1">
      <c r="A13" s="147"/>
      <c r="B13" s="191"/>
      <c r="C13" s="153" t="s">
        <v>23</v>
      </c>
      <c r="D13" s="191">
        <v>47612.35</v>
      </c>
    </row>
    <row r="14" spans="1:4" ht="19.5" customHeight="1">
      <c r="A14" s="147"/>
      <c r="B14" s="191"/>
      <c r="C14" s="153" t="s">
        <v>24</v>
      </c>
      <c r="D14" s="191">
        <v>0</v>
      </c>
    </row>
    <row r="15" spans="1:4" ht="19.5" customHeight="1">
      <c r="A15" s="147"/>
      <c r="B15" s="191"/>
      <c r="C15" s="153" t="s">
        <v>25</v>
      </c>
      <c r="D15" s="191">
        <v>329.33</v>
      </c>
    </row>
    <row r="16" spans="1:4" ht="19.5" customHeight="1">
      <c r="A16" s="147"/>
      <c r="B16" s="191"/>
      <c r="C16" s="153" t="s">
        <v>26</v>
      </c>
      <c r="D16" s="191">
        <v>0</v>
      </c>
    </row>
    <row r="17" spans="1:4" ht="19.5" customHeight="1">
      <c r="A17" s="147"/>
      <c r="B17" s="191"/>
      <c r="C17" s="153" t="s">
        <v>27</v>
      </c>
      <c r="D17" s="191">
        <v>0</v>
      </c>
    </row>
    <row r="18" spans="1:4" ht="19.5" customHeight="1">
      <c r="A18" s="147"/>
      <c r="B18" s="191"/>
      <c r="C18" s="153" t="s">
        <v>28</v>
      </c>
      <c r="D18" s="191">
        <v>0</v>
      </c>
    </row>
    <row r="19" spans="1:4" ht="19.5" customHeight="1">
      <c r="A19" s="147"/>
      <c r="B19" s="191"/>
      <c r="C19" s="153" t="s">
        <v>29</v>
      </c>
      <c r="D19" s="191">
        <v>0</v>
      </c>
    </row>
    <row r="20" spans="1:4" ht="19.5" customHeight="1">
      <c r="A20" s="147"/>
      <c r="B20" s="191"/>
      <c r="C20" s="153" t="s">
        <v>30</v>
      </c>
      <c r="D20" s="191">
        <v>0</v>
      </c>
    </row>
    <row r="21" spans="1:4" ht="19.5" customHeight="1">
      <c r="A21" s="147"/>
      <c r="B21" s="191"/>
      <c r="C21" s="153" t="s">
        <v>31</v>
      </c>
      <c r="D21" s="191">
        <v>0</v>
      </c>
    </row>
    <row r="22" spans="1:4" ht="19.5" customHeight="1">
      <c r="A22" s="147"/>
      <c r="B22" s="191"/>
      <c r="C22" s="153" t="s">
        <v>32</v>
      </c>
      <c r="D22" s="191">
        <v>0</v>
      </c>
    </row>
    <row r="23" spans="1:4" ht="19.5" customHeight="1">
      <c r="A23" s="147"/>
      <c r="B23" s="191"/>
      <c r="C23" s="153" t="s">
        <v>33</v>
      </c>
      <c r="D23" s="191">
        <v>0</v>
      </c>
    </row>
    <row r="24" spans="1:4" ht="19.5" customHeight="1">
      <c r="A24" s="147"/>
      <c r="B24" s="191"/>
      <c r="C24" s="153" t="s">
        <v>34</v>
      </c>
      <c r="D24" s="191">
        <v>0</v>
      </c>
    </row>
    <row r="25" spans="1:4" ht="19.5" customHeight="1">
      <c r="A25" s="147"/>
      <c r="B25" s="191"/>
      <c r="C25" s="153" t="s">
        <v>35</v>
      </c>
      <c r="D25" s="191">
        <v>649.57</v>
      </c>
    </row>
    <row r="26" spans="1:4" ht="19.5" customHeight="1">
      <c r="A26" s="153"/>
      <c r="B26" s="191"/>
      <c r="C26" s="153" t="s">
        <v>36</v>
      </c>
      <c r="D26" s="191">
        <v>0</v>
      </c>
    </row>
    <row r="27" spans="1:4" ht="19.5" customHeight="1">
      <c r="A27" s="153"/>
      <c r="B27" s="191"/>
      <c r="C27" s="153" t="s">
        <v>37</v>
      </c>
      <c r="D27" s="191">
        <v>0</v>
      </c>
    </row>
    <row r="28" spans="1:4" ht="19.5" customHeight="1">
      <c r="A28" s="153" t="s">
        <v>38</v>
      </c>
      <c r="B28" s="191"/>
      <c r="C28" s="153" t="s">
        <v>39</v>
      </c>
      <c r="D28" s="191">
        <v>0</v>
      </c>
    </row>
    <row r="29" spans="1:4" ht="19.5" customHeight="1">
      <c r="A29" s="153"/>
      <c r="B29" s="191"/>
      <c r="C29" s="153" t="s">
        <v>40</v>
      </c>
      <c r="D29" s="191">
        <v>0</v>
      </c>
    </row>
    <row r="30" spans="1:4" ht="19.5" customHeight="1">
      <c r="A30" s="157"/>
      <c r="B30" s="145"/>
      <c r="C30" s="157" t="s">
        <v>41</v>
      </c>
      <c r="D30" s="145">
        <v>2069.95</v>
      </c>
    </row>
    <row r="31" spans="1:4" ht="19.5" customHeight="1">
      <c r="A31" s="160"/>
      <c r="B31" s="151"/>
      <c r="C31" s="160" t="s">
        <v>42</v>
      </c>
      <c r="D31" s="151">
        <v>0</v>
      </c>
    </row>
    <row r="32" spans="1:4" ht="19.5" customHeight="1">
      <c r="A32" s="160"/>
      <c r="B32" s="151"/>
      <c r="C32" s="160" t="s">
        <v>43</v>
      </c>
      <c r="D32" s="151">
        <v>0</v>
      </c>
    </row>
    <row r="33" spans="1:4" ht="19.5" customHeight="1">
      <c r="A33" s="160"/>
      <c r="B33" s="151"/>
      <c r="C33" s="160" t="s">
        <v>44</v>
      </c>
      <c r="D33" s="151">
        <v>0</v>
      </c>
    </row>
    <row r="34" spans="1:4" ht="19.5" customHeight="1">
      <c r="A34" s="160"/>
      <c r="B34" s="151"/>
      <c r="C34" s="160" t="s">
        <v>45</v>
      </c>
      <c r="D34" s="151">
        <v>0</v>
      </c>
    </row>
    <row r="35" spans="1:4" ht="19.5" customHeight="1">
      <c r="A35" s="160"/>
      <c r="B35" s="151"/>
      <c r="C35" s="160" t="s">
        <v>46</v>
      </c>
      <c r="D35" s="151">
        <v>0</v>
      </c>
    </row>
    <row r="36" spans="1:4" ht="19.5" customHeight="1">
      <c r="A36" s="160"/>
      <c r="B36" s="151"/>
      <c r="C36" s="160"/>
      <c r="D36" s="163"/>
    </row>
    <row r="37" spans="1:4" ht="19.5" customHeight="1">
      <c r="A37" s="162" t="s">
        <v>47</v>
      </c>
      <c r="B37" s="163">
        <f>SUM(B6:B34)</f>
        <v>50370.4</v>
      </c>
      <c r="C37" s="162" t="s">
        <v>48</v>
      </c>
      <c r="D37" s="163">
        <f>SUM(D6:D35)</f>
        <v>51075.049999999996</v>
      </c>
    </row>
    <row r="38" spans="1:4" ht="19.5" customHeight="1">
      <c r="A38" s="160" t="s">
        <v>49</v>
      </c>
      <c r="B38" s="151">
        <v>0</v>
      </c>
      <c r="C38" s="160" t="s">
        <v>50</v>
      </c>
      <c r="D38" s="151">
        <v>0</v>
      </c>
    </row>
    <row r="39" spans="1:4" ht="19.5" customHeight="1">
      <c r="A39" s="160" t="s">
        <v>51</v>
      </c>
      <c r="B39" s="151">
        <v>704.65</v>
      </c>
      <c r="C39" s="160" t="s">
        <v>52</v>
      </c>
      <c r="D39" s="151">
        <v>0</v>
      </c>
    </row>
    <row r="40" spans="1:4" ht="19.5" customHeight="1">
      <c r="A40" s="160"/>
      <c r="B40" s="151"/>
      <c r="C40" s="160" t="s">
        <v>53</v>
      </c>
      <c r="D40" s="151">
        <v>0</v>
      </c>
    </row>
    <row r="41" spans="1:4" ht="19.5" customHeight="1">
      <c r="A41" s="193"/>
      <c r="B41" s="194"/>
      <c r="C41" s="193"/>
      <c r="D41" s="195"/>
    </row>
    <row r="42" spans="1:4" ht="19.5" customHeight="1">
      <c r="A42" s="196" t="s">
        <v>54</v>
      </c>
      <c r="B42" s="197">
        <f>SUM(B37:B39)</f>
        <v>51075.05</v>
      </c>
      <c r="C42" s="196" t="s">
        <v>55</v>
      </c>
      <c r="D42" s="198">
        <f>SUM(D37,D38,D40)</f>
        <v>51075.049999999996</v>
      </c>
    </row>
    <row r="43" spans="1:4" ht="20.25" customHeight="1">
      <c r="A43" s="199"/>
      <c r="B43" s="200"/>
      <c r="C43" s="201"/>
      <c r="D43" s="136"/>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49"/>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49"/>
      <c r="B1" s="50"/>
      <c r="C1" s="50"/>
      <c r="D1" s="50"/>
      <c r="E1" s="50"/>
      <c r="F1" s="50"/>
      <c r="G1" s="50"/>
      <c r="H1" s="50"/>
      <c r="I1" s="50"/>
      <c r="J1" s="50"/>
      <c r="K1" s="50"/>
      <c r="L1" s="50"/>
      <c r="M1" s="50"/>
      <c r="N1" s="50"/>
      <c r="O1" s="50"/>
      <c r="P1" s="50"/>
      <c r="Q1" s="50"/>
      <c r="R1" s="50"/>
      <c r="S1" s="133"/>
      <c r="T1" s="189" t="s">
        <v>56</v>
      </c>
    </row>
    <row r="2" spans="1:20" ht="19.5" customHeight="1">
      <c r="A2" s="51" t="s">
        <v>57</v>
      </c>
      <c r="B2" s="51"/>
      <c r="C2" s="51"/>
      <c r="D2" s="51"/>
      <c r="E2" s="51"/>
      <c r="F2" s="51"/>
      <c r="G2" s="51"/>
      <c r="H2" s="51"/>
      <c r="I2" s="51"/>
      <c r="J2" s="51"/>
      <c r="K2" s="51"/>
      <c r="L2" s="51"/>
      <c r="M2" s="51"/>
      <c r="N2" s="51"/>
      <c r="O2" s="51"/>
      <c r="P2" s="51"/>
      <c r="Q2" s="51"/>
      <c r="R2" s="51"/>
      <c r="S2" s="51"/>
      <c r="T2" s="51"/>
    </row>
    <row r="3" spans="1:20" ht="19.5" customHeight="1">
      <c r="A3" s="52" t="s">
        <v>0</v>
      </c>
      <c r="B3" s="53"/>
      <c r="C3" s="53"/>
      <c r="D3" s="53"/>
      <c r="E3" s="53"/>
      <c r="F3" s="78"/>
      <c r="G3" s="78"/>
      <c r="H3" s="78"/>
      <c r="I3" s="78"/>
      <c r="J3" s="125"/>
      <c r="K3" s="125"/>
      <c r="L3" s="125"/>
      <c r="M3" s="125"/>
      <c r="N3" s="125"/>
      <c r="O3" s="125"/>
      <c r="P3" s="125"/>
      <c r="Q3" s="125"/>
      <c r="R3" s="125"/>
      <c r="S3" s="113"/>
      <c r="T3" s="66" t="s">
        <v>5</v>
      </c>
    </row>
    <row r="4" spans="1:20" ht="19.5" customHeight="1">
      <c r="A4" s="54" t="s">
        <v>58</v>
      </c>
      <c r="B4" s="55"/>
      <c r="C4" s="55"/>
      <c r="D4" s="55"/>
      <c r="E4" s="56"/>
      <c r="F4" s="107" t="s">
        <v>59</v>
      </c>
      <c r="G4" s="68" t="s">
        <v>60</v>
      </c>
      <c r="H4" s="70" t="s">
        <v>61</v>
      </c>
      <c r="I4" s="70" t="s">
        <v>62</v>
      </c>
      <c r="J4" s="70" t="s">
        <v>63</v>
      </c>
      <c r="K4" s="70" t="s">
        <v>64</v>
      </c>
      <c r="L4" s="70"/>
      <c r="M4" s="186" t="s">
        <v>65</v>
      </c>
      <c r="N4" s="121" t="s">
        <v>66</v>
      </c>
      <c r="O4" s="122"/>
      <c r="P4" s="122"/>
      <c r="Q4" s="122"/>
      <c r="R4" s="123"/>
      <c r="S4" s="107" t="s">
        <v>67</v>
      </c>
      <c r="T4" s="70" t="s">
        <v>68</v>
      </c>
    </row>
    <row r="5" spans="1:20" ht="19.5" customHeight="1">
      <c r="A5" s="54" t="s">
        <v>69</v>
      </c>
      <c r="B5" s="55"/>
      <c r="C5" s="56"/>
      <c r="D5" s="103" t="s">
        <v>70</v>
      </c>
      <c r="E5" s="69" t="s">
        <v>71</v>
      </c>
      <c r="F5" s="70"/>
      <c r="G5" s="68"/>
      <c r="H5" s="70"/>
      <c r="I5" s="70"/>
      <c r="J5" s="70"/>
      <c r="K5" s="184" t="s">
        <v>72</v>
      </c>
      <c r="L5" s="70" t="s">
        <v>73</v>
      </c>
      <c r="M5" s="187"/>
      <c r="N5" s="116" t="s">
        <v>74</v>
      </c>
      <c r="O5" s="116" t="s">
        <v>75</v>
      </c>
      <c r="P5" s="116" t="s">
        <v>76</v>
      </c>
      <c r="Q5" s="116" t="s">
        <v>77</v>
      </c>
      <c r="R5" s="116" t="s">
        <v>78</v>
      </c>
      <c r="S5" s="70"/>
      <c r="T5" s="70"/>
    </row>
    <row r="6" spans="1:20" ht="30.75" customHeight="1">
      <c r="A6" s="59" t="s">
        <v>79</v>
      </c>
      <c r="B6" s="58" t="s">
        <v>80</v>
      </c>
      <c r="C6" s="60" t="s">
        <v>81</v>
      </c>
      <c r="D6" s="71"/>
      <c r="E6" s="71"/>
      <c r="F6" s="72"/>
      <c r="G6" s="73"/>
      <c r="H6" s="72"/>
      <c r="I6" s="72"/>
      <c r="J6" s="72"/>
      <c r="K6" s="185"/>
      <c r="L6" s="72"/>
      <c r="M6" s="188"/>
      <c r="N6" s="72"/>
      <c r="O6" s="72"/>
      <c r="P6" s="72"/>
      <c r="Q6" s="72"/>
      <c r="R6" s="72"/>
      <c r="S6" s="72"/>
      <c r="T6" s="72"/>
    </row>
    <row r="7" spans="1:20" ht="19.5" customHeight="1">
      <c r="A7" s="62" t="s">
        <v>38</v>
      </c>
      <c r="B7" s="62" t="s">
        <v>38</v>
      </c>
      <c r="C7" s="62" t="s">
        <v>38</v>
      </c>
      <c r="D7" s="62" t="s">
        <v>38</v>
      </c>
      <c r="E7" s="62" t="s">
        <v>59</v>
      </c>
      <c r="F7" s="83">
        <v>51075.05</v>
      </c>
      <c r="G7" s="83">
        <v>704.65</v>
      </c>
      <c r="H7" s="83">
        <v>12260.81</v>
      </c>
      <c r="I7" s="83">
        <v>1525</v>
      </c>
      <c r="J7" s="74">
        <v>0</v>
      </c>
      <c r="K7" s="75">
        <v>36164.87</v>
      </c>
      <c r="L7" s="83">
        <v>0</v>
      </c>
      <c r="M7" s="74">
        <v>0</v>
      </c>
      <c r="N7" s="75">
        <f aca="true" t="shared" si="0" ref="N7:N49">SUM(O7:R7)</f>
        <v>0</v>
      </c>
      <c r="O7" s="83">
        <v>0</v>
      </c>
      <c r="P7" s="83">
        <v>0</v>
      </c>
      <c r="Q7" s="83">
        <v>0</v>
      </c>
      <c r="R7" s="74">
        <v>0</v>
      </c>
      <c r="S7" s="75">
        <v>419.72</v>
      </c>
      <c r="T7" s="74">
        <v>0</v>
      </c>
    </row>
    <row r="8" spans="1:20" ht="19.5" customHeight="1">
      <c r="A8" s="62" t="s">
        <v>38</v>
      </c>
      <c r="B8" s="62" t="s">
        <v>38</v>
      </c>
      <c r="C8" s="62" t="s">
        <v>38</v>
      </c>
      <c r="D8" s="62" t="s">
        <v>38</v>
      </c>
      <c r="E8" s="62" t="s">
        <v>82</v>
      </c>
      <c r="F8" s="83">
        <v>11114.66</v>
      </c>
      <c r="G8" s="83">
        <v>612.4</v>
      </c>
      <c r="H8" s="83">
        <v>8977.26</v>
      </c>
      <c r="I8" s="83">
        <v>1525</v>
      </c>
      <c r="J8" s="74">
        <v>0</v>
      </c>
      <c r="K8" s="75">
        <v>0</v>
      </c>
      <c r="L8" s="83">
        <v>0</v>
      </c>
      <c r="M8" s="74">
        <v>0</v>
      </c>
      <c r="N8" s="75">
        <f t="shared" si="0"/>
        <v>0</v>
      </c>
      <c r="O8" s="83">
        <v>0</v>
      </c>
      <c r="P8" s="83">
        <v>0</v>
      </c>
      <c r="Q8" s="83">
        <v>0</v>
      </c>
      <c r="R8" s="74">
        <v>0</v>
      </c>
      <c r="S8" s="75">
        <v>0</v>
      </c>
      <c r="T8" s="74">
        <v>0</v>
      </c>
    </row>
    <row r="9" spans="1:20" ht="19.5" customHeight="1">
      <c r="A9" s="62" t="s">
        <v>38</v>
      </c>
      <c r="B9" s="62" t="s">
        <v>38</v>
      </c>
      <c r="C9" s="62" t="s">
        <v>38</v>
      </c>
      <c r="D9" s="62" t="s">
        <v>38</v>
      </c>
      <c r="E9" s="62" t="s">
        <v>83</v>
      </c>
      <c r="F9" s="83">
        <v>11114.66</v>
      </c>
      <c r="G9" s="83">
        <v>612.4</v>
      </c>
      <c r="H9" s="83">
        <v>8977.26</v>
      </c>
      <c r="I9" s="83">
        <v>1525</v>
      </c>
      <c r="J9" s="74">
        <v>0</v>
      </c>
      <c r="K9" s="75">
        <v>0</v>
      </c>
      <c r="L9" s="83">
        <v>0</v>
      </c>
      <c r="M9" s="74">
        <v>0</v>
      </c>
      <c r="N9" s="75">
        <f t="shared" si="0"/>
        <v>0</v>
      </c>
      <c r="O9" s="83">
        <v>0</v>
      </c>
      <c r="P9" s="83">
        <v>0</v>
      </c>
      <c r="Q9" s="83">
        <v>0</v>
      </c>
      <c r="R9" s="74">
        <v>0</v>
      </c>
      <c r="S9" s="75">
        <v>0</v>
      </c>
      <c r="T9" s="74">
        <v>0</v>
      </c>
    </row>
    <row r="10" spans="1:20" ht="19.5" customHeight="1">
      <c r="A10" s="62" t="s">
        <v>84</v>
      </c>
      <c r="B10" s="62" t="s">
        <v>85</v>
      </c>
      <c r="C10" s="62" t="s">
        <v>86</v>
      </c>
      <c r="D10" s="62" t="s">
        <v>87</v>
      </c>
      <c r="E10" s="62" t="s">
        <v>88</v>
      </c>
      <c r="F10" s="83">
        <v>103</v>
      </c>
      <c r="G10" s="83">
        <v>0</v>
      </c>
      <c r="H10" s="83">
        <v>103</v>
      </c>
      <c r="I10" s="83">
        <v>0</v>
      </c>
      <c r="J10" s="74">
        <v>0</v>
      </c>
      <c r="K10" s="75">
        <v>0</v>
      </c>
      <c r="L10" s="83">
        <v>0</v>
      </c>
      <c r="M10" s="74">
        <v>0</v>
      </c>
      <c r="N10" s="75">
        <f t="shared" si="0"/>
        <v>0</v>
      </c>
      <c r="O10" s="83">
        <v>0</v>
      </c>
      <c r="P10" s="83">
        <v>0</v>
      </c>
      <c r="Q10" s="83">
        <v>0</v>
      </c>
      <c r="R10" s="74">
        <v>0</v>
      </c>
      <c r="S10" s="75">
        <v>0</v>
      </c>
      <c r="T10" s="74">
        <v>0</v>
      </c>
    </row>
    <row r="11" spans="1:20" ht="19.5" customHeight="1">
      <c r="A11" s="62" t="s">
        <v>89</v>
      </c>
      <c r="B11" s="62" t="s">
        <v>90</v>
      </c>
      <c r="C11" s="62" t="s">
        <v>91</v>
      </c>
      <c r="D11" s="62" t="s">
        <v>87</v>
      </c>
      <c r="E11" s="62" t="s">
        <v>92</v>
      </c>
      <c r="F11" s="83">
        <v>16.8</v>
      </c>
      <c r="G11" s="83">
        <v>0</v>
      </c>
      <c r="H11" s="83">
        <v>16.8</v>
      </c>
      <c r="I11" s="83">
        <v>0</v>
      </c>
      <c r="J11" s="74">
        <v>0</v>
      </c>
      <c r="K11" s="75">
        <v>0</v>
      </c>
      <c r="L11" s="83">
        <v>0</v>
      </c>
      <c r="M11" s="74">
        <v>0</v>
      </c>
      <c r="N11" s="75">
        <f t="shared" si="0"/>
        <v>0</v>
      </c>
      <c r="O11" s="83">
        <v>0</v>
      </c>
      <c r="P11" s="83">
        <v>0</v>
      </c>
      <c r="Q11" s="83">
        <v>0</v>
      </c>
      <c r="R11" s="74">
        <v>0</v>
      </c>
      <c r="S11" s="75">
        <v>0</v>
      </c>
      <c r="T11" s="74">
        <v>0</v>
      </c>
    </row>
    <row r="12" spans="1:20" ht="19.5" customHeight="1">
      <c r="A12" s="62" t="s">
        <v>89</v>
      </c>
      <c r="B12" s="62" t="s">
        <v>90</v>
      </c>
      <c r="C12" s="62" t="s">
        <v>90</v>
      </c>
      <c r="D12" s="62" t="s">
        <v>87</v>
      </c>
      <c r="E12" s="62" t="s">
        <v>93</v>
      </c>
      <c r="F12" s="83">
        <v>81.02</v>
      </c>
      <c r="G12" s="83">
        <v>0</v>
      </c>
      <c r="H12" s="83">
        <v>81.02</v>
      </c>
      <c r="I12" s="83">
        <v>0</v>
      </c>
      <c r="J12" s="74">
        <v>0</v>
      </c>
      <c r="K12" s="75">
        <v>0</v>
      </c>
      <c r="L12" s="83">
        <v>0</v>
      </c>
      <c r="M12" s="74">
        <v>0</v>
      </c>
      <c r="N12" s="75">
        <f t="shared" si="0"/>
        <v>0</v>
      </c>
      <c r="O12" s="83">
        <v>0</v>
      </c>
      <c r="P12" s="83">
        <v>0</v>
      </c>
      <c r="Q12" s="83">
        <v>0</v>
      </c>
      <c r="R12" s="74">
        <v>0</v>
      </c>
      <c r="S12" s="75">
        <v>0</v>
      </c>
      <c r="T12" s="74">
        <v>0</v>
      </c>
    </row>
    <row r="13" spans="1:20" ht="19.5" customHeight="1">
      <c r="A13" s="62" t="s">
        <v>89</v>
      </c>
      <c r="B13" s="62" t="s">
        <v>94</v>
      </c>
      <c r="C13" s="62" t="s">
        <v>91</v>
      </c>
      <c r="D13" s="62" t="s">
        <v>87</v>
      </c>
      <c r="E13" s="62" t="s">
        <v>95</v>
      </c>
      <c r="F13" s="83">
        <v>872.03</v>
      </c>
      <c r="G13" s="83">
        <v>0</v>
      </c>
      <c r="H13" s="83">
        <v>872.03</v>
      </c>
      <c r="I13" s="83">
        <v>0</v>
      </c>
      <c r="J13" s="74">
        <v>0</v>
      </c>
      <c r="K13" s="75">
        <v>0</v>
      </c>
      <c r="L13" s="83">
        <v>0</v>
      </c>
      <c r="M13" s="74">
        <v>0</v>
      </c>
      <c r="N13" s="75">
        <f t="shared" si="0"/>
        <v>0</v>
      </c>
      <c r="O13" s="83">
        <v>0</v>
      </c>
      <c r="P13" s="83">
        <v>0</v>
      </c>
      <c r="Q13" s="83">
        <v>0</v>
      </c>
      <c r="R13" s="74">
        <v>0</v>
      </c>
      <c r="S13" s="75">
        <v>0</v>
      </c>
      <c r="T13" s="74">
        <v>0</v>
      </c>
    </row>
    <row r="14" spans="1:20" ht="19.5" customHeight="1">
      <c r="A14" s="62" t="s">
        <v>89</v>
      </c>
      <c r="B14" s="62" t="s">
        <v>94</v>
      </c>
      <c r="C14" s="62" t="s">
        <v>96</v>
      </c>
      <c r="D14" s="62" t="s">
        <v>87</v>
      </c>
      <c r="E14" s="62" t="s">
        <v>97</v>
      </c>
      <c r="F14" s="83">
        <v>172.16</v>
      </c>
      <c r="G14" s="83">
        <v>14</v>
      </c>
      <c r="H14" s="83">
        <v>158.16</v>
      </c>
      <c r="I14" s="83">
        <v>0</v>
      </c>
      <c r="J14" s="74">
        <v>0</v>
      </c>
      <c r="K14" s="75">
        <v>0</v>
      </c>
      <c r="L14" s="83">
        <v>0</v>
      </c>
      <c r="M14" s="74">
        <v>0</v>
      </c>
      <c r="N14" s="75">
        <f t="shared" si="0"/>
        <v>0</v>
      </c>
      <c r="O14" s="83">
        <v>0</v>
      </c>
      <c r="P14" s="83">
        <v>0</v>
      </c>
      <c r="Q14" s="83">
        <v>0</v>
      </c>
      <c r="R14" s="74">
        <v>0</v>
      </c>
      <c r="S14" s="75">
        <v>0</v>
      </c>
      <c r="T14" s="74">
        <v>0</v>
      </c>
    </row>
    <row r="15" spans="1:20" ht="19.5" customHeight="1">
      <c r="A15" s="62" t="s">
        <v>89</v>
      </c>
      <c r="B15" s="62" t="s">
        <v>94</v>
      </c>
      <c r="C15" s="62" t="s">
        <v>98</v>
      </c>
      <c r="D15" s="62" t="s">
        <v>87</v>
      </c>
      <c r="E15" s="62" t="s">
        <v>99</v>
      </c>
      <c r="F15" s="83">
        <v>863.1</v>
      </c>
      <c r="G15" s="83">
        <v>42.1</v>
      </c>
      <c r="H15" s="83">
        <v>821</v>
      </c>
      <c r="I15" s="83">
        <v>0</v>
      </c>
      <c r="J15" s="74">
        <v>0</v>
      </c>
      <c r="K15" s="75">
        <v>0</v>
      </c>
      <c r="L15" s="83">
        <v>0</v>
      </c>
      <c r="M15" s="74">
        <v>0</v>
      </c>
      <c r="N15" s="75">
        <f t="shared" si="0"/>
        <v>0</v>
      </c>
      <c r="O15" s="83">
        <v>0</v>
      </c>
      <c r="P15" s="83">
        <v>0</v>
      </c>
      <c r="Q15" s="83">
        <v>0</v>
      </c>
      <c r="R15" s="74">
        <v>0</v>
      </c>
      <c r="S15" s="75">
        <v>0</v>
      </c>
      <c r="T15" s="74">
        <v>0</v>
      </c>
    </row>
    <row r="16" spans="1:20" ht="19.5" customHeight="1">
      <c r="A16" s="62" t="s">
        <v>89</v>
      </c>
      <c r="B16" s="62" t="s">
        <v>94</v>
      </c>
      <c r="C16" s="62" t="s">
        <v>90</v>
      </c>
      <c r="D16" s="62" t="s">
        <v>87</v>
      </c>
      <c r="E16" s="62" t="s">
        <v>100</v>
      </c>
      <c r="F16" s="83">
        <v>40</v>
      </c>
      <c r="G16" s="83">
        <v>0</v>
      </c>
      <c r="H16" s="83">
        <v>40</v>
      </c>
      <c r="I16" s="83">
        <v>0</v>
      </c>
      <c r="J16" s="74">
        <v>0</v>
      </c>
      <c r="K16" s="75">
        <v>0</v>
      </c>
      <c r="L16" s="83">
        <v>0</v>
      </c>
      <c r="M16" s="74">
        <v>0</v>
      </c>
      <c r="N16" s="75">
        <f t="shared" si="0"/>
        <v>0</v>
      </c>
      <c r="O16" s="83">
        <v>0</v>
      </c>
      <c r="P16" s="83">
        <v>0</v>
      </c>
      <c r="Q16" s="83">
        <v>0</v>
      </c>
      <c r="R16" s="74">
        <v>0</v>
      </c>
      <c r="S16" s="75">
        <v>0</v>
      </c>
      <c r="T16" s="74">
        <v>0</v>
      </c>
    </row>
    <row r="17" spans="1:20" ht="19.5" customHeight="1">
      <c r="A17" s="62" t="s">
        <v>89</v>
      </c>
      <c r="B17" s="62" t="s">
        <v>94</v>
      </c>
      <c r="C17" s="62" t="s">
        <v>101</v>
      </c>
      <c r="D17" s="62" t="s">
        <v>87</v>
      </c>
      <c r="E17" s="62" t="s">
        <v>102</v>
      </c>
      <c r="F17" s="83">
        <v>5913.83</v>
      </c>
      <c r="G17" s="83">
        <v>0</v>
      </c>
      <c r="H17" s="83">
        <v>5913.83</v>
      </c>
      <c r="I17" s="83">
        <v>0</v>
      </c>
      <c r="J17" s="74">
        <v>0</v>
      </c>
      <c r="K17" s="75">
        <v>0</v>
      </c>
      <c r="L17" s="83">
        <v>0</v>
      </c>
      <c r="M17" s="74">
        <v>0</v>
      </c>
      <c r="N17" s="75">
        <f t="shared" si="0"/>
        <v>0</v>
      </c>
      <c r="O17" s="83">
        <v>0</v>
      </c>
      <c r="P17" s="83">
        <v>0</v>
      </c>
      <c r="Q17" s="83">
        <v>0</v>
      </c>
      <c r="R17" s="74">
        <v>0</v>
      </c>
      <c r="S17" s="75">
        <v>0</v>
      </c>
      <c r="T17" s="74">
        <v>0</v>
      </c>
    </row>
    <row r="18" spans="1:20" ht="19.5" customHeight="1">
      <c r="A18" s="62" t="s">
        <v>89</v>
      </c>
      <c r="B18" s="62" t="s">
        <v>94</v>
      </c>
      <c r="C18" s="62" t="s">
        <v>103</v>
      </c>
      <c r="D18" s="62" t="s">
        <v>87</v>
      </c>
      <c r="E18" s="62" t="s">
        <v>104</v>
      </c>
      <c r="F18" s="83">
        <v>822.96</v>
      </c>
      <c r="G18" s="83">
        <v>78.55</v>
      </c>
      <c r="H18" s="83">
        <v>744.41</v>
      </c>
      <c r="I18" s="83">
        <v>0</v>
      </c>
      <c r="J18" s="74">
        <v>0</v>
      </c>
      <c r="K18" s="75">
        <v>0</v>
      </c>
      <c r="L18" s="83">
        <v>0</v>
      </c>
      <c r="M18" s="74">
        <v>0</v>
      </c>
      <c r="N18" s="75">
        <f t="shared" si="0"/>
        <v>0</v>
      </c>
      <c r="O18" s="83">
        <v>0</v>
      </c>
      <c r="P18" s="83">
        <v>0</v>
      </c>
      <c r="Q18" s="83">
        <v>0</v>
      </c>
      <c r="R18" s="74">
        <v>0</v>
      </c>
      <c r="S18" s="75">
        <v>0</v>
      </c>
      <c r="T18" s="74">
        <v>0</v>
      </c>
    </row>
    <row r="19" spans="1:20" ht="19.5" customHeight="1">
      <c r="A19" s="62" t="s">
        <v>105</v>
      </c>
      <c r="B19" s="62" t="s">
        <v>94</v>
      </c>
      <c r="C19" s="62" t="s">
        <v>91</v>
      </c>
      <c r="D19" s="62" t="s">
        <v>87</v>
      </c>
      <c r="E19" s="62" t="s">
        <v>106</v>
      </c>
      <c r="F19" s="83">
        <v>63.51</v>
      </c>
      <c r="G19" s="83">
        <v>0</v>
      </c>
      <c r="H19" s="83">
        <v>63.51</v>
      </c>
      <c r="I19" s="83">
        <v>0</v>
      </c>
      <c r="J19" s="74">
        <v>0</v>
      </c>
      <c r="K19" s="75">
        <v>0</v>
      </c>
      <c r="L19" s="83">
        <v>0</v>
      </c>
      <c r="M19" s="74">
        <v>0</v>
      </c>
      <c r="N19" s="75">
        <f t="shared" si="0"/>
        <v>0</v>
      </c>
      <c r="O19" s="83">
        <v>0</v>
      </c>
      <c r="P19" s="83">
        <v>0</v>
      </c>
      <c r="Q19" s="83">
        <v>0</v>
      </c>
      <c r="R19" s="74">
        <v>0</v>
      </c>
      <c r="S19" s="75">
        <v>0</v>
      </c>
      <c r="T19" s="74">
        <v>0</v>
      </c>
    </row>
    <row r="20" spans="1:20" ht="19.5" customHeight="1">
      <c r="A20" s="62" t="s">
        <v>105</v>
      </c>
      <c r="B20" s="62" t="s">
        <v>94</v>
      </c>
      <c r="C20" s="62" t="s">
        <v>86</v>
      </c>
      <c r="D20" s="62" t="s">
        <v>87</v>
      </c>
      <c r="E20" s="62" t="s">
        <v>107</v>
      </c>
      <c r="F20" s="83">
        <v>17.11</v>
      </c>
      <c r="G20" s="83">
        <v>0</v>
      </c>
      <c r="H20" s="83">
        <v>17.11</v>
      </c>
      <c r="I20" s="83">
        <v>0</v>
      </c>
      <c r="J20" s="74">
        <v>0</v>
      </c>
      <c r="K20" s="75">
        <v>0</v>
      </c>
      <c r="L20" s="83">
        <v>0</v>
      </c>
      <c r="M20" s="74">
        <v>0</v>
      </c>
      <c r="N20" s="75">
        <f t="shared" si="0"/>
        <v>0</v>
      </c>
      <c r="O20" s="83">
        <v>0</v>
      </c>
      <c r="P20" s="83">
        <v>0</v>
      </c>
      <c r="Q20" s="83">
        <v>0</v>
      </c>
      <c r="R20" s="74">
        <v>0</v>
      </c>
      <c r="S20" s="75">
        <v>0</v>
      </c>
      <c r="T20" s="74">
        <v>0</v>
      </c>
    </row>
    <row r="21" spans="1:20" ht="19.5" customHeight="1">
      <c r="A21" s="62" t="s">
        <v>108</v>
      </c>
      <c r="B21" s="62" t="s">
        <v>96</v>
      </c>
      <c r="C21" s="62" t="s">
        <v>91</v>
      </c>
      <c r="D21" s="62" t="s">
        <v>87</v>
      </c>
      <c r="E21" s="62" t="s">
        <v>109</v>
      </c>
      <c r="F21" s="83">
        <v>81.07</v>
      </c>
      <c r="G21" s="83">
        <v>0</v>
      </c>
      <c r="H21" s="83">
        <v>81.07</v>
      </c>
      <c r="I21" s="83">
        <v>0</v>
      </c>
      <c r="J21" s="74">
        <v>0</v>
      </c>
      <c r="K21" s="75">
        <v>0</v>
      </c>
      <c r="L21" s="83">
        <v>0</v>
      </c>
      <c r="M21" s="74">
        <v>0</v>
      </c>
      <c r="N21" s="75">
        <f t="shared" si="0"/>
        <v>0</v>
      </c>
      <c r="O21" s="83">
        <v>0</v>
      </c>
      <c r="P21" s="83">
        <v>0</v>
      </c>
      <c r="Q21" s="83">
        <v>0</v>
      </c>
      <c r="R21" s="74">
        <v>0</v>
      </c>
      <c r="S21" s="75">
        <v>0</v>
      </c>
      <c r="T21" s="74">
        <v>0</v>
      </c>
    </row>
    <row r="22" spans="1:20" ht="19.5" customHeight="1">
      <c r="A22" s="62" t="s">
        <v>108</v>
      </c>
      <c r="B22" s="62" t="s">
        <v>96</v>
      </c>
      <c r="C22" s="62" t="s">
        <v>86</v>
      </c>
      <c r="D22" s="62" t="s">
        <v>87</v>
      </c>
      <c r="E22" s="62" t="s">
        <v>110</v>
      </c>
      <c r="F22" s="83">
        <v>65.32</v>
      </c>
      <c r="G22" s="83">
        <v>0</v>
      </c>
      <c r="H22" s="83">
        <v>65.32</v>
      </c>
      <c r="I22" s="83">
        <v>0</v>
      </c>
      <c r="J22" s="74">
        <v>0</v>
      </c>
      <c r="K22" s="75">
        <v>0</v>
      </c>
      <c r="L22" s="83">
        <v>0</v>
      </c>
      <c r="M22" s="74">
        <v>0</v>
      </c>
      <c r="N22" s="75">
        <f t="shared" si="0"/>
        <v>0</v>
      </c>
      <c r="O22" s="83">
        <v>0</v>
      </c>
      <c r="P22" s="83">
        <v>0</v>
      </c>
      <c r="Q22" s="83">
        <v>0</v>
      </c>
      <c r="R22" s="74">
        <v>0</v>
      </c>
      <c r="S22" s="75">
        <v>0</v>
      </c>
      <c r="T22" s="74">
        <v>0</v>
      </c>
    </row>
    <row r="23" spans="1:20" ht="19.5" customHeight="1">
      <c r="A23" s="62" t="s">
        <v>111</v>
      </c>
      <c r="B23" s="62" t="s">
        <v>112</v>
      </c>
      <c r="C23" s="62" t="s">
        <v>86</v>
      </c>
      <c r="D23" s="62" t="s">
        <v>87</v>
      </c>
      <c r="E23" s="62" t="s">
        <v>113</v>
      </c>
      <c r="F23" s="83">
        <v>1806.73</v>
      </c>
      <c r="G23" s="83">
        <v>281.73</v>
      </c>
      <c r="H23" s="83">
        <v>0</v>
      </c>
      <c r="I23" s="83">
        <v>1525</v>
      </c>
      <c r="J23" s="74">
        <v>0</v>
      </c>
      <c r="K23" s="75">
        <v>0</v>
      </c>
      <c r="L23" s="83">
        <v>0</v>
      </c>
      <c r="M23" s="74">
        <v>0</v>
      </c>
      <c r="N23" s="75">
        <f t="shared" si="0"/>
        <v>0</v>
      </c>
      <c r="O23" s="83">
        <v>0</v>
      </c>
      <c r="P23" s="83">
        <v>0</v>
      </c>
      <c r="Q23" s="83">
        <v>0</v>
      </c>
      <c r="R23" s="74">
        <v>0</v>
      </c>
      <c r="S23" s="75">
        <v>0</v>
      </c>
      <c r="T23" s="74">
        <v>0</v>
      </c>
    </row>
    <row r="24" spans="1:20" ht="19.5" customHeight="1">
      <c r="A24" s="62" t="s">
        <v>111</v>
      </c>
      <c r="B24" s="62" t="s">
        <v>112</v>
      </c>
      <c r="C24" s="62" t="s">
        <v>101</v>
      </c>
      <c r="D24" s="62" t="s">
        <v>87</v>
      </c>
      <c r="E24" s="62" t="s">
        <v>114</v>
      </c>
      <c r="F24" s="83">
        <v>196.02</v>
      </c>
      <c r="G24" s="83">
        <v>196.02</v>
      </c>
      <c r="H24" s="83">
        <v>0</v>
      </c>
      <c r="I24" s="83">
        <v>0</v>
      </c>
      <c r="J24" s="74">
        <v>0</v>
      </c>
      <c r="K24" s="75">
        <v>0</v>
      </c>
      <c r="L24" s="83">
        <v>0</v>
      </c>
      <c r="M24" s="74">
        <v>0</v>
      </c>
      <c r="N24" s="75">
        <f t="shared" si="0"/>
        <v>0</v>
      </c>
      <c r="O24" s="83">
        <v>0</v>
      </c>
      <c r="P24" s="83">
        <v>0</v>
      </c>
      <c r="Q24" s="83">
        <v>0</v>
      </c>
      <c r="R24" s="74">
        <v>0</v>
      </c>
      <c r="S24" s="75">
        <v>0</v>
      </c>
      <c r="T24" s="74">
        <v>0</v>
      </c>
    </row>
    <row r="25" spans="1:20" ht="19.5" customHeight="1">
      <c r="A25" s="62" t="s">
        <v>38</v>
      </c>
      <c r="B25" s="62" t="s">
        <v>38</v>
      </c>
      <c r="C25" s="62" t="s">
        <v>38</v>
      </c>
      <c r="D25" s="62" t="s">
        <v>38</v>
      </c>
      <c r="E25" s="62" t="s">
        <v>115</v>
      </c>
      <c r="F25" s="83">
        <v>39534.62</v>
      </c>
      <c r="G25" s="83">
        <v>92.25</v>
      </c>
      <c r="H25" s="83">
        <v>2857.78</v>
      </c>
      <c r="I25" s="83">
        <v>0</v>
      </c>
      <c r="J25" s="74">
        <v>0</v>
      </c>
      <c r="K25" s="75">
        <v>36164.87</v>
      </c>
      <c r="L25" s="83">
        <v>0</v>
      </c>
      <c r="M25" s="74">
        <v>0</v>
      </c>
      <c r="N25" s="75">
        <f t="shared" si="0"/>
        <v>0</v>
      </c>
      <c r="O25" s="83">
        <v>0</v>
      </c>
      <c r="P25" s="83">
        <v>0</v>
      </c>
      <c r="Q25" s="83">
        <v>0</v>
      </c>
      <c r="R25" s="74">
        <v>0</v>
      </c>
      <c r="S25" s="75">
        <v>419.72</v>
      </c>
      <c r="T25" s="74">
        <v>0</v>
      </c>
    </row>
    <row r="26" spans="1:20" ht="19.5" customHeight="1">
      <c r="A26" s="62" t="s">
        <v>38</v>
      </c>
      <c r="B26" s="62" t="s">
        <v>38</v>
      </c>
      <c r="C26" s="62" t="s">
        <v>38</v>
      </c>
      <c r="D26" s="62" t="s">
        <v>38</v>
      </c>
      <c r="E26" s="62" t="s">
        <v>116</v>
      </c>
      <c r="F26" s="83">
        <v>39192.42</v>
      </c>
      <c r="G26" s="83">
        <v>25.05</v>
      </c>
      <c r="H26" s="83">
        <v>2702.78</v>
      </c>
      <c r="I26" s="83">
        <v>0</v>
      </c>
      <c r="J26" s="74">
        <v>0</v>
      </c>
      <c r="K26" s="75">
        <v>36044.87</v>
      </c>
      <c r="L26" s="83">
        <v>0</v>
      </c>
      <c r="M26" s="74">
        <v>0</v>
      </c>
      <c r="N26" s="75">
        <f t="shared" si="0"/>
        <v>0</v>
      </c>
      <c r="O26" s="83">
        <v>0</v>
      </c>
      <c r="P26" s="83">
        <v>0</v>
      </c>
      <c r="Q26" s="83">
        <v>0</v>
      </c>
      <c r="R26" s="74">
        <v>0</v>
      </c>
      <c r="S26" s="75">
        <v>419.72</v>
      </c>
      <c r="T26" s="74">
        <v>0</v>
      </c>
    </row>
    <row r="27" spans="1:20" ht="19.5" customHeight="1">
      <c r="A27" s="62" t="s">
        <v>84</v>
      </c>
      <c r="B27" s="62" t="s">
        <v>85</v>
      </c>
      <c r="C27" s="62" t="s">
        <v>86</v>
      </c>
      <c r="D27" s="62" t="s">
        <v>117</v>
      </c>
      <c r="E27" s="62" t="s">
        <v>88</v>
      </c>
      <c r="F27" s="83">
        <v>275.3</v>
      </c>
      <c r="G27" s="83">
        <v>0</v>
      </c>
      <c r="H27" s="83">
        <v>0</v>
      </c>
      <c r="I27" s="83">
        <v>0</v>
      </c>
      <c r="J27" s="74">
        <v>0</v>
      </c>
      <c r="K27" s="75">
        <v>275.3</v>
      </c>
      <c r="L27" s="83">
        <v>0</v>
      </c>
      <c r="M27" s="74">
        <v>0</v>
      </c>
      <c r="N27" s="75">
        <f t="shared" si="0"/>
        <v>0</v>
      </c>
      <c r="O27" s="83">
        <v>0</v>
      </c>
      <c r="P27" s="83">
        <v>0</v>
      </c>
      <c r="Q27" s="83">
        <v>0</v>
      </c>
      <c r="R27" s="74">
        <v>0</v>
      </c>
      <c r="S27" s="75">
        <v>0</v>
      </c>
      <c r="T27" s="74">
        <v>0</v>
      </c>
    </row>
    <row r="28" spans="1:20" ht="19.5" customHeight="1">
      <c r="A28" s="62" t="s">
        <v>118</v>
      </c>
      <c r="B28" s="62" t="s">
        <v>96</v>
      </c>
      <c r="C28" s="62" t="s">
        <v>101</v>
      </c>
      <c r="D28" s="62" t="s">
        <v>117</v>
      </c>
      <c r="E28" s="62" t="s">
        <v>119</v>
      </c>
      <c r="F28" s="83">
        <v>21.59</v>
      </c>
      <c r="G28" s="83">
        <v>21.59</v>
      </c>
      <c r="H28" s="83">
        <v>0</v>
      </c>
      <c r="I28" s="83">
        <v>0</v>
      </c>
      <c r="J28" s="74">
        <v>0</v>
      </c>
      <c r="K28" s="75">
        <v>0</v>
      </c>
      <c r="L28" s="83">
        <v>0</v>
      </c>
      <c r="M28" s="74">
        <v>0</v>
      </c>
      <c r="N28" s="75">
        <f t="shared" si="0"/>
        <v>0</v>
      </c>
      <c r="O28" s="83">
        <v>0</v>
      </c>
      <c r="P28" s="83">
        <v>0</v>
      </c>
      <c r="Q28" s="83">
        <v>0</v>
      </c>
      <c r="R28" s="74">
        <v>0</v>
      </c>
      <c r="S28" s="75">
        <v>0</v>
      </c>
      <c r="T28" s="74">
        <v>0</v>
      </c>
    </row>
    <row r="29" spans="1:20" ht="19.5" customHeight="1">
      <c r="A29" s="62" t="s">
        <v>118</v>
      </c>
      <c r="B29" s="62" t="s">
        <v>96</v>
      </c>
      <c r="C29" s="62" t="s">
        <v>103</v>
      </c>
      <c r="D29" s="62" t="s">
        <v>117</v>
      </c>
      <c r="E29" s="62" t="s">
        <v>120</v>
      </c>
      <c r="F29" s="83">
        <v>3.46</v>
      </c>
      <c r="G29" s="83">
        <v>3.46</v>
      </c>
      <c r="H29" s="83">
        <v>0</v>
      </c>
      <c r="I29" s="83">
        <v>0</v>
      </c>
      <c r="J29" s="74">
        <v>0</v>
      </c>
      <c r="K29" s="75">
        <v>0</v>
      </c>
      <c r="L29" s="83">
        <v>0</v>
      </c>
      <c r="M29" s="74">
        <v>0</v>
      </c>
      <c r="N29" s="75">
        <f t="shared" si="0"/>
        <v>0</v>
      </c>
      <c r="O29" s="83">
        <v>0</v>
      </c>
      <c r="P29" s="83">
        <v>0</v>
      </c>
      <c r="Q29" s="83">
        <v>0</v>
      </c>
      <c r="R29" s="74">
        <v>0</v>
      </c>
      <c r="S29" s="75">
        <v>0</v>
      </c>
      <c r="T29" s="74">
        <v>0</v>
      </c>
    </row>
    <row r="30" spans="1:20" ht="19.5" customHeight="1">
      <c r="A30" s="62" t="s">
        <v>89</v>
      </c>
      <c r="B30" s="62" t="s">
        <v>90</v>
      </c>
      <c r="C30" s="62" t="s">
        <v>90</v>
      </c>
      <c r="D30" s="62" t="s">
        <v>117</v>
      </c>
      <c r="E30" s="62" t="s">
        <v>93</v>
      </c>
      <c r="F30" s="83">
        <v>302.95</v>
      </c>
      <c r="G30" s="83">
        <v>0</v>
      </c>
      <c r="H30" s="83">
        <v>179.7</v>
      </c>
      <c r="I30" s="83">
        <v>0</v>
      </c>
      <c r="J30" s="74">
        <v>0</v>
      </c>
      <c r="K30" s="75">
        <v>123.25</v>
      </c>
      <c r="L30" s="83">
        <v>0</v>
      </c>
      <c r="M30" s="74">
        <v>0</v>
      </c>
      <c r="N30" s="75">
        <f t="shared" si="0"/>
        <v>0</v>
      </c>
      <c r="O30" s="83">
        <v>0</v>
      </c>
      <c r="P30" s="83">
        <v>0</v>
      </c>
      <c r="Q30" s="83">
        <v>0</v>
      </c>
      <c r="R30" s="74">
        <v>0</v>
      </c>
      <c r="S30" s="75">
        <v>0</v>
      </c>
      <c r="T30" s="74">
        <v>0</v>
      </c>
    </row>
    <row r="31" spans="1:20" ht="19.5" customHeight="1">
      <c r="A31" s="62" t="s">
        <v>89</v>
      </c>
      <c r="B31" s="62" t="s">
        <v>90</v>
      </c>
      <c r="C31" s="62" t="s">
        <v>101</v>
      </c>
      <c r="D31" s="62" t="s">
        <v>117</v>
      </c>
      <c r="E31" s="62" t="s">
        <v>121</v>
      </c>
      <c r="F31" s="83">
        <v>151.48</v>
      </c>
      <c r="G31" s="83">
        <v>0</v>
      </c>
      <c r="H31" s="83">
        <v>114.82</v>
      </c>
      <c r="I31" s="83">
        <v>0</v>
      </c>
      <c r="J31" s="74">
        <v>0</v>
      </c>
      <c r="K31" s="75">
        <v>36.66</v>
      </c>
      <c r="L31" s="83">
        <v>0</v>
      </c>
      <c r="M31" s="74">
        <v>0</v>
      </c>
      <c r="N31" s="75">
        <f t="shared" si="0"/>
        <v>0</v>
      </c>
      <c r="O31" s="83">
        <v>0</v>
      </c>
      <c r="P31" s="83">
        <v>0</v>
      </c>
      <c r="Q31" s="83">
        <v>0</v>
      </c>
      <c r="R31" s="74">
        <v>0</v>
      </c>
      <c r="S31" s="75">
        <v>0</v>
      </c>
      <c r="T31" s="74">
        <v>0</v>
      </c>
    </row>
    <row r="32" spans="1:20" ht="19.5" customHeight="1">
      <c r="A32" s="62" t="s">
        <v>89</v>
      </c>
      <c r="B32" s="62" t="s">
        <v>94</v>
      </c>
      <c r="C32" s="62" t="s">
        <v>103</v>
      </c>
      <c r="D32" s="62" t="s">
        <v>117</v>
      </c>
      <c r="E32" s="62" t="s">
        <v>104</v>
      </c>
      <c r="F32" s="83">
        <v>37735.15</v>
      </c>
      <c r="G32" s="83">
        <v>0</v>
      </c>
      <c r="H32" s="83">
        <v>2159.03</v>
      </c>
      <c r="I32" s="83">
        <v>0</v>
      </c>
      <c r="J32" s="74">
        <v>0</v>
      </c>
      <c r="K32" s="75">
        <v>35156.4</v>
      </c>
      <c r="L32" s="83">
        <v>0</v>
      </c>
      <c r="M32" s="74">
        <v>0</v>
      </c>
      <c r="N32" s="75">
        <f t="shared" si="0"/>
        <v>0</v>
      </c>
      <c r="O32" s="83">
        <v>0</v>
      </c>
      <c r="P32" s="83">
        <v>0</v>
      </c>
      <c r="Q32" s="83">
        <v>0</v>
      </c>
      <c r="R32" s="74">
        <v>0</v>
      </c>
      <c r="S32" s="75">
        <v>419.72</v>
      </c>
      <c r="T32" s="74">
        <v>0</v>
      </c>
    </row>
    <row r="33" spans="1:20" ht="19.5" customHeight="1">
      <c r="A33" s="62" t="s">
        <v>105</v>
      </c>
      <c r="B33" s="62" t="s">
        <v>94</v>
      </c>
      <c r="C33" s="62" t="s">
        <v>96</v>
      </c>
      <c r="D33" s="62" t="s">
        <v>117</v>
      </c>
      <c r="E33" s="62" t="s">
        <v>122</v>
      </c>
      <c r="F33" s="83">
        <v>226.71</v>
      </c>
      <c r="G33" s="83">
        <v>0</v>
      </c>
      <c r="H33" s="83">
        <v>76.99</v>
      </c>
      <c r="I33" s="83">
        <v>0</v>
      </c>
      <c r="J33" s="74">
        <v>0</v>
      </c>
      <c r="K33" s="75">
        <v>149.72</v>
      </c>
      <c r="L33" s="83">
        <v>0</v>
      </c>
      <c r="M33" s="74">
        <v>0</v>
      </c>
      <c r="N33" s="75">
        <f t="shared" si="0"/>
        <v>0</v>
      </c>
      <c r="O33" s="83">
        <v>0</v>
      </c>
      <c r="P33" s="83">
        <v>0</v>
      </c>
      <c r="Q33" s="83">
        <v>0</v>
      </c>
      <c r="R33" s="74">
        <v>0</v>
      </c>
      <c r="S33" s="75">
        <v>0</v>
      </c>
      <c r="T33" s="74">
        <v>0</v>
      </c>
    </row>
    <row r="34" spans="1:20" ht="19.5" customHeight="1">
      <c r="A34" s="62" t="s">
        <v>108</v>
      </c>
      <c r="B34" s="62" t="s">
        <v>96</v>
      </c>
      <c r="C34" s="62" t="s">
        <v>91</v>
      </c>
      <c r="D34" s="62" t="s">
        <v>117</v>
      </c>
      <c r="E34" s="62" t="s">
        <v>109</v>
      </c>
      <c r="F34" s="83">
        <v>475.78</v>
      </c>
      <c r="G34" s="83">
        <v>0</v>
      </c>
      <c r="H34" s="83">
        <v>172.24</v>
      </c>
      <c r="I34" s="83">
        <v>0</v>
      </c>
      <c r="J34" s="74">
        <v>0</v>
      </c>
      <c r="K34" s="75">
        <v>303.54</v>
      </c>
      <c r="L34" s="83">
        <v>0</v>
      </c>
      <c r="M34" s="74">
        <v>0</v>
      </c>
      <c r="N34" s="75">
        <f t="shared" si="0"/>
        <v>0</v>
      </c>
      <c r="O34" s="83">
        <v>0</v>
      </c>
      <c r="P34" s="83">
        <v>0</v>
      </c>
      <c r="Q34" s="83">
        <v>0</v>
      </c>
      <c r="R34" s="74">
        <v>0</v>
      </c>
      <c r="S34" s="75">
        <v>0</v>
      </c>
      <c r="T34" s="74">
        <v>0</v>
      </c>
    </row>
    <row r="35" spans="1:20" ht="19.5" customHeight="1">
      <c r="A35" s="62" t="s">
        <v>38</v>
      </c>
      <c r="B35" s="62" t="s">
        <v>38</v>
      </c>
      <c r="C35" s="62" t="s">
        <v>38</v>
      </c>
      <c r="D35" s="62" t="s">
        <v>38</v>
      </c>
      <c r="E35" s="62" t="s">
        <v>123</v>
      </c>
      <c r="F35" s="83">
        <v>342.2</v>
      </c>
      <c r="G35" s="83">
        <v>67.2</v>
      </c>
      <c r="H35" s="83">
        <v>155</v>
      </c>
      <c r="I35" s="83">
        <v>0</v>
      </c>
      <c r="J35" s="74">
        <v>0</v>
      </c>
      <c r="K35" s="75">
        <v>120</v>
      </c>
      <c r="L35" s="83">
        <v>0</v>
      </c>
      <c r="M35" s="74">
        <v>0</v>
      </c>
      <c r="N35" s="75">
        <f t="shared" si="0"/>
        <v>0</v>
      </c>
      <c r="O35" s="83">
        <v>0</v>
      </c>
      <c r="P35" s="83">
        <v>0</v>
      </c>
      <c r="Q35" s="83">
        <v>0</v>
      </c>
      <c r="R35" s="74">
        <v>0</v>
      </c>
      <c r="S35" s="75">
        <v>0</v>
      </c>
      <c r="T35" s="74">
        <v>0</v>
      </c>
    </row>
    <row r="36" spans="1:20" ht="19.5" customHeight="1">
      <c r="A36" s="62" t="s">
        <v>84</v>
      </c>
      <c r="B36" s="62" t="s">
        <v>85</v>
      </c>
      <c r="C36" s="62" t="s">
        <v>86</v>
      </c>
      <c r="D36" s="62" t="s">
        <v>124</v>
      </c>
      <c r="E36" s="62" t="s">
        <v>88</v>
      </c>
      <c r="F36" s="83">
        <v>10</v>
      </c>
      <c r="G36" s="83">
        <v>0</v>
      </c>
      <c r="H36" s="83">
        <v>10</v>
      </c>
      <c r="I36" s="83">
        <v>0</v>
      </c>
      <c r="J36" s="74">
        <v>0</v>
      </c>
      <c r="K36" s="75">
        <v>0</v>
      </c>
      <c r="L36" s="83">
        <v>0</v>
      </c>
      <c r="M36" s="74">
        <v>0</v>
      </c>
      <c r="N36" s="75">
        <f t="shared" si="0"/>
        <v>0</v>
      </c>
      <c r="O36" s="83">
        <v>0</v>
      </c>
      <c r="P36" s="83">
        <v>0</v>
      </c>
      <c r="Q36" s="83">
        <v>0</v>
      </c>
      <c r="R36" s="74">
        <v>0</v>
      </c>
      <c r="S36" s="75">
        <v>0</v>
      </c>
      <c r="T36" s="74">
        <v>0</v>
      </c>
    </row>
    <row r="37" spans="1:20" ht="19.5" customHeight="1">
      <c r="A37" s="62" t="s">
        <v>89</v>
      </c>
      <c r="B37" s="62" t="s">
        <v>94</v>
      </c>
      <c r="C37" s="62" t="s">
        <v>98</v>
      </c>
      <c r="D37" s="62" t="s">
        <v>124</v>
      </c>
      <c r="E37" s="62" t="s">
        <v>99</v>
      </c>
      <c r="F37" s="83">
        <v>265</v>
      </c>
      <c r="G37" s="83">
        <v>0</v>
      </c>
      <c r="H37" s="83">
        <v>145</v>
      </c>
      <c r="I37" s="83">
        <v>0</v>
      </c>
      <c r="J37" s="74">
        <v>0</v>
      </c>
      <c r="K37" s="75">
        <v>120</v>
      </c>
      <c r="L37" s="83">
        <v>0</v>
      </c>
      <c r="M37" s="74">
        <v>0</v>
      </c>
      <c r="N37" s="75">
        <f t="shared" si="0"/>
        <v>0</v>
      </c>
      <c r="O37" s="83">
        <v>0</v>
      </c>
      <c r="P37" s="83">
        <v>0</v>
      </c>
      <c r="Q37" s="83">
        <v>0</v>
      </c>
      <c r="R37" s="74">
        <v>0</v>
      </c>
      <c r="S37" s="75">
        <v>0</v>
      </c>
      <c r="T37" s="74">
        <v>0</v>
      </c>
    </row>
    <row r="38" spans="1:20" ht="19.5" customHeight="1">
      <c r="A38" s="62" t="s">
        <v>111</v>
      </c>
      <c r="B38" s="62" t="s">
        <v>112</v>
      </c>
      <c r="C38" s="62" t="s">
        <v>101</v>
      </c>
      <c r="D38" s="62" t="s">
        <v>124</v>
      </c>
      <c r="E38" s="62" t="s">
        <v>114</v>
      </c>
      <c r="F38" s="83">
        <v>67.2</v>
      </c>
      <c r="G38" s="83">
        <v>67.2</v>
      </c>
      <c r="H38" s="83">
        <v>0</v>
      </c>
      <c r="I38" s="83">
        <v>0</v>
      </c>
      <c r="J38" s="74">
        <v>0</v>
      </c>
      <c r="K38" s="75">
        <v>0</v>
      </c>
      <c r="L38" s="83">
        <v>0</v>
      </c>
      <c r="M38" s="74">
        <v>0</v>
      </c>
      <c r="N38" s="75">
        <f t="shared" si="0"/>
        <v>0</v>
      </c>
      <c r="O38" s="83">
        <v>0</v>
      </c>
      <c r="P38" s="83">
        <v>0</v>
      </c>
      <c r="Q38" s="83">
        <v>0</v>
      </c>
      <c r="R38" s="74">
        <v>0</v>
      </c>
      <c r="S38" s="75">
        <v>0</v>
      </c>
      <c r="T38" s="74">
        <v>0</v>
      </c>
    </row>
    <row r="39" spans="1:20" ht="19.5" customHeight="1">
      <c r="A39" s="62" t="s">
        <v>38</v>
      </c>
      <c r="B39" s="62" t="s">
        <v>38</v>
      </c>
      <c r="C39" s="62" t="s">
        <v>38</v>
      </c>
      <c r="D39" s="62" t="s">
        <v>38</v>
      </c>
      <c r="E39" s="62" t="s">
        <v>125</v>
      </c>
      <c r="F39" s="83">
        <v>425.77</v>
      </c>
      <c r="G39" s="83">
        <v>0</v>
      </c>
      <c r="H39" s="83">
        <v>425.77</v>
      </c>
      <c r="I39" s="83">
        <v>0</v>
      </c>
      <c r="J39" s="74">
        <v>0</v>
      </c>
      <c r="K39" s="75">
        <v>0</v>
      </c>
      <c r="L39" s="83">
        <v>0</v>
      </c>
      <c r="M39" s="74">
        <v>0</v>
      </c>
      <c r="N39" s="75">
        <f t="shared" si="0"/>
        <v>0</v>
      </c>
      <c r="O39" s="83">
        <v>0</v>
      </c>
      <c r="P39" s="83">
        <v>0</v>
      </c>
      <c r="Q39" s="83">
        <v>0</v>
      </c>
      <c r="R39" s="74">
        <v>0</v>
      </c>
      <c r="S39" s="75">
        <v>0</v>
      </c>
      <c r="T39" s="74">
        <v>0</v>
      </c>
    </row>
    <row r="40" spans="1:20" ht="19.5" customHeight="1">
      <c r="A40" s="62" t="s">
        <v>38</v>
      </c>
      <c r="B40" s="62" t="s">
        <v>38</v>
      </c>
      <c r="C40" s="62" t="s">
        <v>38</v>
      </c>
      <c r="D40" s="62" t="s">
        <v>38</v>
      </c>
      <c r="E40" s="62" t="s">
        <v>126</v>
      </c>
      <c r="F40" s="83">
        <v>425.77</v>
      </c>
      <c r="G40" s="83">
        <v>0</v>
      </c>
      <c r="H40" s="83">
        <v>425.77</v>
      </c>
      <c r="I40" s="83">
        <v>0</v>
      </c>
      <c r="J40" s="74">
        <v>0</v>
      </c>
      <c r="K40" s="75">
        <v>0</v>
      </c>
      <c r="L40" s="83">
        <v>0</v>
      </c>
      <c r="M40" s="74">
        <v>0</v>
      </c>
      <c r="N40" s="75">
        <f t="shared" si="0"/>
        <v>0</v>
      </c>
      <c r="O40" s="83">
        <v>0</v>
      </c>
      <c r="P40" s="83">
        <v>0</v>
      </c>
      <c r="Q40" s="83">
        <v>0</v>
      </c>
      <c r="R40" s="74">
        <v>0</v>
      </c>
      <c r="S40" s="75">
        <v>0</v>
      </c>
      <c r="T40" s="74">
        <v>0</v>
      </c>
    </row>
    <row r="41" spans="1:20" ht="19.5" customHeight="1">
      <c r="A41" s="62" t="s">
        <v>84</v>
      </c>
      <c r="B41" s="62" t="s">
        <v>85</v>
      </c>
      <c r="C41" s="62" t="s">
        <v>86</v>
      </c>
      <c r="D41" s="62" t="s">
        <v>127</v>
      </c>
      <c r="E41" s="62" t="s">
        <v>88</v>
      </c>
      <c r="F41" s="83">
        <v>0.5</v>
      </c>
      <c r="G41" s="83">
        <v>0</v>
      </c>
      <c r="H41" s="83">
        <v>0.5</v>
      </c>
      <c r="I41" s="83">
        <v>0</v>
      </c>
      <c r="J41" s="74">
        <v>0</v>
      </c>
      <c r="K41" s="75">
        <v>0</v>
      </c>
      <c r="L41" s="83">
        <v>0</v>
      </c>
      <c r="M41" s="74">
        <v>0</v>
      </c>
      <c r="N41" s="75">
        <f t="shared" si="0"/>
        <v>0</v>
      </c>
      <c r="O41" s="83">
        <v>0</v>
      </c>
      <c r="P41" s="83">
        <v>0</v>
      </c>
      <c r="Q41" s="83">
        <v>0</v>
      </c>
      <c r="R41" s="74">
        <v>0</v>
      </c>
      <c r="S41" s="75">
        <v>0</v>
      </c>
      <c r="T41" s="74">
        <v>0</v>
      </c>
    </row>
    <row r="42" spans="1:20" ht="19.5" customHeight="1">
      <c r="A42" s="62" t="s">
        <v>89</v>
      </c>
      <c r="B42" s="62" t="s">
        <v>90</v>
      </c>
      <c r="C42" s="62" t="s">
        <v>90</v>
      </c>
      <c r="D42" s="62" t="s">
        <v>127</v>
      </c>
      <c r="E42" s="62" t="s">
        <v>93</v>
      </c>
      <c r="F42" s="83">
        <v>23</v>
      </c>
      <c r="G42" s="83">
        <v>0</v>
      </c>
      <c r="H42" s="83">
        <v>23</v>
      </c>
      <c r="I42" s="83">
        <v>0</v>
      </c>
      <c r="J42" s="74">
        <v>0</v>
      </c>
      <c r="K42" s="75">
        <v>0</v>
      </c>
      <c r="L42" s="83">
        <v>0</v>
      </c>
      <c r="M42" s="74">
        <v>0</v>
      </c>
      <c r="N42" s="75">
        <f t="shared" si="0"/>
        <v>0</v>
      </c>
      <c r="O42" s="83">
        <v>0</v>
      </c>
      <c r="P42" s="83">
        <v>0</v>
      </c>
      <c r="Q42" s="83">
        <v>0</v>
      </c>
      <c r="R42" s="74">
        <v>0</v>
      </c>
      <c r="S42" s="75">
        <v>0</v>
      </c>
      <c r="T42" s="74">
        <v>0</v>
      </c>
    </row>
    <row r="43" spans="1:20" ht="19.5" customHeight="1">
      <c r="A43" s="62" t="s">
        <v>89</v>
      </c>
      <c r="B43" s="62" t="s">
        <v>90</v>
      </c>
      <c r="C43" s="62" t="s">
        <v>101</v>
      </c>
      <c r="D43" s="62" t="s">
        <v>127</v>
      </c>
      <c r="E43" s="62" t="s">
        <v>121</v>
      </c>
      <c r="F43" s="83">
        <v>11.5</v>
      </c>
      <c r="G43" s="83">
        <v>0</v>
      </c>
      <c r="H43" s="83">
        <v>11.5</v>
      </c>
      <c r="I43" s="83">
        <v>0</v>
      </c>
      <c r="J43" s="74">
        <v>0</v>
      </c>
      <c r="K43" s="75">
        <v>0</v>
      </c>
      <c r="L43" s="83">
        <v>0</v>
      </c>
      <c r="M43" s="74">
        <v>0</v>
      </c>
      <c r="N43" s="75">
        <f t="shared" si="0"/>
        <v>0</v>
      </c>
      <c r="O43" s="83">
        <v>0</v>
      </c>
      <c r="P43" s="83">
        <v>0</v>
      </c>
      <c r="Q43" s="83">
        <v>0</v>
      </c>
      <c r="R43" s="74">
        <v>0</v>
      </c>
      <c r="S43" s="75">
        <v>0</v>
      </c>
      <c r="T43" s="74">
        <v>0</v>
      </c>
    </row>
    <row r="44" spans="1:20" ht="19.5" customHeight="1">
      <c r="A44" s="62" t="s">
        <v>89</v>
      </c>
      <c r="B44" s="62" t="s">
        <v>94</v>
      </c>
      <c r="C44" s="62" t="s">
        <v>86</v>
      </c>
      <c r="D44" s="62" t="s">
        <v>127</v>
      </c>
      <c r="E44" s="62" t="s">
        <v>128</v>
      </c>
      <c r="F44" s="83">
        <v>305.37</v>
      </c>
      <c r="G44" s="83">
        <v>0</v>
      </c>
      <c r="H44" s="83">
        <v>305.37</v>
      </c>
      <c r="I44" s="83">
        <v>0</v>
      </c>
      <c r="J44" s="74">
        <v>0</v>
      </c>
      <c r="K44" s="75">
        <v>0</v>
      </c>
      <c r="L44" s="83">
        <v>0</v>
      </c>
      <c r="M44" s="74">
        <v>0</v>
      </c>
      <c r="N44" s="75">
        <f t="shared" si="0"/>
        <v>0</v>
      </c>
      <c r="O44" s="83">
        <v>0</v>
      </c>
      <c r="P44" s="83">
        <v>0</v>
      </c>
      <c r="Q44" s="83">
        <v>0</v>
      </c>
      <c r="R44" s="74">
        <v>0</v>
      </c>
      <c r="S44" s="75">
        <v>0</v>
      </c>
      <c r="T44" s="74">
        <v>0</v>
      </c>
    </row>
    <row r="45" spans="1:20" ht="19.5" customHeight="1">
      <c r="A45" s="62" t="s">
        <v>89</v>
      </c>
      <c r="B45" s="62" t="s">
        <v>94</v>
      </c>
      <c r="C45" s="62" t="s">
        <v>90</v>
      </c>
      <c r="D45" s="62" t="s">
        <v>127</v>
      </c>
      <c r="E45" s="62" t="s">
        <v>100</v>
      </c>
      <c r="F45" s="83">
        <v>26</v>
      </c>
      <c r="G45" s="83">
        <v>0</v>
      </c>
      <c r="H45" s="83">
        <v>26</v>
      </c>
      <c r="I45" s="83">
        <v>0</v>
      </c>
      <c r="J45" s="74">
        <v>0</v>
      </c>
      <c r="K45" s="75">
        <v>0</v>
      </c>
      <c r="L45" s="83">
        <v>0</v>
      </c>
      <c r="M45" s="74">
        <v>0</v>
      </c>
      <c r="N45" s="75">
        <f t="shared" si="0"/>
        <v>0</v>
      </c>
      <c r="O45" s="83">
        <v>0</v>
      </c>
      <c r="P45" s="83">
        <v>0</v>
      </c>
      <c r="Q45" s="83">
        <v>0</v>
      </c>
      <c r="R45" s="74">
        <v>0</v>
      </c>
      <c r="S45" s="75">
        <v>0</v>
      </c>
      <c r="T45" s="74">
        <v>0</v>
      </c>
    </row>
    <row r="46" spans="1:20" ht="19.5" customHeight="1">
      <c r="A46" s="62" t="s">
        <v>89</v>
      </c>
      <c r="B46" s="62" t="s">
        <v>94</v>
      </c>
      <c r="C46" s="62" t="s">
        <v>103</v>
      </c>
      <c r="D46" s="62" t="s">
        <v>127</v>
      </c>
      <c r="E46" s="62" t="s">
        <v>104</v>
      </c>
      <c r="F46" s="83">
        <v>10</v>
      </c>
      <c r="G46" s="83">
        <v>0</v>
      </c>
      <c r="H46" s="83">
        <v>10</v>
      </c>
      <c r="I46" s="83">
        <v>0</v>
      </c>
      <c r="J46" s="74">
        <v>0</v>
      </c>
      <c r="K46" s="75">
        <v>0</v>
      </c>
      <c r="L46" s="83">
        <v>0</v>
      </c>
      <c r="M46" s="74">
        <v>0</v>
      </c>
      <c r="N46" s="75">
        <f t="shared" si="0"/>
        <v>0</v>
      </c>
      <c r="O46" s="83">
        <v>0</v>
      </c>
      <c r="P46" s="83">
        <v>0</v>
      </c>
      <c r="Q46" s="83">
        <v>0</v>
      </c>
      <c r="R46" s="74">
        <v>0</v>
      </c>
      <c r="S46" s="75">
        <v>0</v>
      </c>
      <c r="T46" s="74">
        <v>0</v>
      </c>
    </row>
    <row r="47" spans="1:20" ht="19.5" customHeight="1">
      <c r="A47" s="62" t="s">
        <v>105</v>
      </c>
      <c r="B47" s="62" t="s">
        <v>94</v>
      </c>
      <c r="C47" s="62" t="s">
        <v>96</v>
      </c>
      <c r="D47" s="62" t="s">
        <v>127</v>
      </c>
      <c r="E47" s="62" t="s">
        <v>122</v>
      </c>
      <c r="F47" s="83">
        <v>22</v>
      </c>
      <c r="G47" s="83">
        <v>0</v>
      </c>
      <c r="H47" s="83">
        <v>22</v>
      </c>
      <c r="I47" s="83">
        <v>0</v>
      </c>
      <c r="J47" s="74">
        <v>0</v>
      </c>
      <c r="K47" s="75">
        <v>0</v>
      </c>
      <c r="L47" s="83">
        <v>0</v>
      </c>
      <c r="M47" s="74">
        <v>0</v>
      </c>
      <c r="N47" s="75">
        <f t="shared" si="0"/>
        <v>0</v>
      </c>
      <c r="O47" s="83">
        <v>0</v>
      </c>
      <c r="P47" s="83">
        <v>0</v>
      </c>
      <c r="Q47" s="83">
        <v>0</v>
      </c>
      <c r="R47" s="74">
        <v>0</v>
      </c>
      <c r="S47" s="75">
        <v>0</v>
      </c>
      <c r="T47" s="74">
        <v>0</v>
      </c>
    </row>
    <row r="48" spans="1:20" ht="19.5" customHeight="1">
      <c r="A48" s="62" t="s">
        <v>108</v>
      </c>
      <c r="B48" s="62" t="s">
        <v>96</v>
      </c>
      <c r="C48" s="62" t="s">
        <v>91</v>
      </c>
      <c r="D48" s="62" t="s">
        <v>127</v>
      </c>
      <c r="E48" s="62" t="s">
        <v>109</v>
      </c>
      <c r="F48" s="83">
        <v>18</v>
      </c>
      <c r="G48" s="83">
        <v>0</v>
      </c>
      <c r="H48" s="83">
        <v>18</v>
      </c>
      <c r="I48" s="83">
        <v>0</v>
      </c>
      <c r="J48" s="74">
        <v>0</v>
      </c>
      <c r="K48" s="75">
        <v>0</v>
      </c>
      <c r="L48" s="83">
        <v>0</v>
      </c>
      <c r="M48" s="74">
        <v>0</v>
      </c>
      <c r="N48" s="75">
        <f t="shared" si="0"/>
        <v>0</v>
      </c>
      <c r="O48" s="83">
        <v>0</v>
      </c>
      <c r="P48" s="83">
        <v>0</v>
      </c>
      <c r="Q48" s="83">
        <v>0</v>
      </c>
      <c r="R48" s="74">
        <v>0</v>
      </c>
      <c r="S48" s="75">
        <v>0</v>
      </c>
      <c r="T48" s="74">
        <v>0</v>
      </c>
    </row>
    <row r="49" spans="1:20" ht="19.5" customHeight="1">
      <c r="A49" s="62" t="s">
        <v>108</v>
      </c>
      <c r="B49" s="62" t="s">
        <v>96</v>
      </c>
      <c r="C49" s="62" t="s">
        <v>86</v>
      </c>
      <c r="D49" s="62" t="s">
        <v>127</v>
      </c>
      <c r="E49" s="62" t="s">
        <v>110</v>
      </c>
      <c r="F49" s="83">
        <v>9.4</v>
      </c>
      <c r="G49" s="83">
        <v>0</v>
      </c>
      <c r="H49" s="83">
        <v>9.4</v>
      </c>
      <c r="I49" s="83">
        <v>0</v>
      </c>
      <c r="J49" s="74">
        <v>0</v>
      </c>
      <c r="K49" s="75">
        <v>0</v>
      </c>
      <c r="L49" s="83">
        <v>0</v>
      </c>
      <c r="M49" s="74">
        <v>0</v>
      </c>
      <c r="N49" s="75">
        <f t="shared" si="0"/>
        <v>0</v>
      </c>
      <c r="O49" s="83">
        <v>0</v>
      </c>
      <c r="P49" s="83">
        <v>0</v>
      </c>
      <c r="Q49" s="83">
        <v>0</v>
      </c>
      <c r="R49" s="74">
        <v>0</v>
      </c>
      <c r="S49" s="75">
        <v>0</v>
      </c>
      <c r="T49" s="74">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49"/>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76"/>
      <c r="B1" s="169"/>
      <c r="C1" s="169"/>
      <c r="D1" s="169"/>
      <c r="E1" s="169"/>
      <c r="F1" s="169"/>
      <c r="G1" s="169"/>
      <c r="H1" s="169"/>
      <c r="I1" s="169"/>
      <c r="J1" s="182" t="s">
        <v>129</v>
      </c>
    </row>
    <row r="2" spans="1:10" ht="19.5" customHeight="1">
      <c r="A2" s="51" t="s">
        <v>130</v>
      </c>
      <c r="B2" s="51"/>
      <c r="C2" s="51"/>
      <c r="D2" s="51"/>
      <c r="E2" s="51"/>
      <c r="F2" s="51"/>
      <c r="G2" s="51"/>
      <c r="H2" s="51"/>
      <c r="I2" s="51"/>
      <c r="J2" s="51"/>
    </row>
    <row r="3" spans="1:10" ht="19.5" customHeight="1">
      <c r="A3" s="137" t="s">
        <v>0</v>
      </c>
      <c r="B3" s="138"/>
      <c r="C3" s="138"/>
      <c r="D3" s="138"/>
      <c r="E3" s="138"/>
      <c r="F3" s="176"/>
      <c r="G3" s="176"/>
      <c r="H3" s="176"/>
      <c r="I3" s="176"/>
      <c r="J3" s="66" t="s">
        <v>5</v>
      </c>
    </row>
    <row r="4" spans="1:10" ht="19.5" customHeight="1">
      <c r="A4" s="139" t="s">
        <v>58</v>
      </c>
      <c r="B4" s="141"/>
      <c r="C4" s="141"/>
      <c r="D4" s="141"/>
      <c r="E4" s="140"/>
      <c r="F4" s="177" t="s">
        <v>59</v>
      </c>
      <c r="G4" s="178" t="s">
        <v>131</v>
      </c>
      <c r="H4" s="179" t="s">
        <v>132</v>
      </c>
      <c r="I4" s="179" t="s">
        <v>133</v>
      </c>
      <c r="J4" s="173" t="s">
        <v>134</v>
      </c>
    </row>
    <row r="5" spans="1:10" ht="19.5" customHeight="1">
      <c r="A5" s="139" t="s">
        <v>69</v>
      </c>
      <c r="B5" s="141"/>
      <c r="C5" s="140"/>
      <c r="D5" s="170" t="s">
        <v>70</v>
      </c>
      <c r="E5" s="180" t="s">
        <v>135</v>
      </c>
      <c r="F5" s="178"/>
      <c r="G5" s="178"/>
      <c r="H5" s="179"/>
      <c r="I5" s="179"/>
      <c r="J5" s="173"/>
    </row>
    <row r="6" spans="1:10" ht="15" customHeight="1">
      <c r="A6" s="171" t="s">
        <v>79</v>
      </c>
      <c r="B6" s="171" t="s">
        <v>80</v>
      </c>
      <c r="C6" s="172" t="s">
        <v>81</v>
      </c>
      <c r="D6" s="173"/>
      <c r="E6" s="181"/>
      <c r="F6" s="178"/>
      <c r="G6" s="178"/>
      <c r="H6" s="179"/>
      <c r="I6" s="179"/>
      <c r="J6" s="173"/>
    </row>
    <row r="7" spans="1:10" ht="19.5" customHeight="1">
      <c r="A7" s="174" t="s">
        <v>38</v>
      </c>
      <c r="B7" s="174" t="s">
        <v>38</v>
      </c>
      <c r="C7" s="174" t="s">
        <v>38</v>
      </c>
      <c r="D7" s="175" t="s">
        <v>38</v>
      </c>
      <c r="E7" s="175" t="s">
        <v>59</v>
      </c>
      <c r="F7" s="154">
        <f aca="true" t="shared" si="0" ref="F7:F49">SUM(G7:J7)</f>
        <v>51075.05</v>
      </c>
      <c r="G7" s="154">
        <v>20715.65</v>
      </c>
      <c r="H7" s="154">
        <v>30359.4</v>
      </c>
      <c r="I7" s="154">
        <v>0</v>
      </c>
      <c r="J7" s="183">
        <v>0</v>
      </c>
    </row>
    <row r="8" spans="1:10" ht="19.5" customHeight="1">
      <c r="A8" s="174" t="s">
        <v>38</v>
      </c>
      <c r="B8" s="174" t="s">
        <v>38</v>
      </c>
      <c r="C8" s="174" t="s">
        <v>38</v>
      </c>
      <c r="D8" s="175" t="s">
        <v>38</v>
      </c>
      <c r="E8" s="175" t="s">
        <v>82</v>
      </c>
      <c r="F8" s="154">
        <f t="shared" si="0"/>
        <v>11114.66</v>
      </c>
      <c r="G8" s="154">
        <v>1299.86</v>
      </c>
      <c r="H8" s="154">
        <v>9814.8</v>
      </c>
      <c r="I8" s="154">
        <v>0</v>
      </c>
      <c r="J8" s="183">
        <v>0</v>
      </c>
    </row>
    <row r="9" spans="1:10" ht="19.5" customHeight="1">
      <c r="A9" s="174" t="s">
        <v>38</v>
      </c>
      <c r="B9" s="174" t="s">
        <v>38</v>
      </c>
      <c r="C9" s="174" t="s">
        <v>38</v>
      </c>
      <c r="D9" s="175" t="s">
        <v>38</v>
      </c>
      <c r="E9" s="175" t="s">
        <v>83</v>
      </c>
      <c r="F9" s="154">
        <f t="shared" si="0"/>
        <v>11114.66</v>
      </c>
      <c r="G9" s="154">
        <v>1299.86</v>
      </c>
      <c r="H9" s="154">
        <v>9814.8</v>
      </c>
      <c r="I9" s="154">
        <v>0</v>
      </c>
      <c r="J9" s="183">
        <v>0</v>
      </c>
    </row>
    <row r="10" spans="1:10" ht="19.5" customHeight="1">
      <c r="A10" s="174" t="s">
        <v>84</v>
      </c>
      <c r="B10" s="174" t="s">
        <v>85</v>
      </c>
      <c r="C10" s="174" t="s">
        <v>86</v>
      </c>
      <c r="D10" s="175" t="s">
        <v>87</v>
      </c>
      <c r="E10" s="175" t="s">
        <v>88</v>
      </c>
      <c r="F10" s="154">
        <f t="shared" si="0"/>
        <v>103</v>
      </c>
      <c r="G10" s="154">
        <v>103</v>
      </c>
      <c r="H10" s="154">
        <v>0</v>
      </c>
      <c r="I10" s="154">
        <v>0</v>
      </c>
      <c r="J10" s="183">
        <v>0</v>
      </c>
    </row>
    <row r="11" spans="1:10" ht="19.5" customHeight="1">
      <c r="A11" s="174" t="s">
        <v>89</v>
      </c>
      <c r="B11" s="174" t="s">
        <v>90</v>
      </c>
      <c r="C11" s="174" t="s">
        <v>91</v>
      </c>
      <c r="D11" s="175" t="s">
        <v>87</v>
      </c>
      <c r="E11" s="175" t="s">
        <v>92</v>
      </c>
      <c r="F11" s="154">
        <f t="shared" si="0"/>
        <v>16.8</v>
      </c>
      <c r="G11" s="154">
        <v>16.8</v>
      </c>
      <c r="H11" s="154">
        <v>0</v>
      </c>
      <c r="I11" s="154">
        <v>0</v>
      </c>
      <c r="J11" s="183">
        <v>0</v>
      </c>
    </row>
    <row r="12" spans="1:10" ht="19.5" customHeight="1">
      <c r="A12" s="174" t="s">
        <v>89</v>
      </c>
      <c r="B12" s="174" t="s">
        <v>90</v>
      </c>
      <c r="C12" s="174" t="s">
        <v>90</v>
      </c>
      <c r="D12" s="175" t="s">
        <v>87</v>
      </c>
      <c r="E12" s="175" t="s">
        <v>93</v>
      </c>
      <c r="F12" s="154">
        <f t="shared" si="0"/>
        <v>81.02</v>
      </c>
      <c r="G12" s="154">
        <v>81.02</v>
      </c>
      <c r="H12" s="154">
        <v>0</v>
      </c>
      <c r="I12" s="154">
        <v>0</v>
      </c>
      <c r="J12" s="183">
        <v>0</v>
      </c>
    </row>
    <row r="13" spans="1:10" ht="19.5" customHeight="1">
      <c r="A13" s="174" t="s">
        <v>89</v>
      </c>
      <c r="B13" s="174" t="s">
        <v>94</v>
      </c>
      <c r="C13" s="174" t="s">
        <v>91</v>
      </c>
      <c r="D13" s="175" t="s">
        <v>87</v>
      </c>
      <c r="E13" s="175" t="s">
        <v>95</v>
      </c>
      <c r="F13" s="154">
        <f t="shared" si="0"/>
        <v>872.03</v>
      </c>
      <c r="G13" s="154">
        <v>872.03</v>
      </c>
      <c r="H13" s="154">
        <v>0</v>
      </c>
      <c r="I13" s="154">
        <v>0</v>
      </c>
      <c r="J13" s="183">
        <v>0</v>
      </c>
    </row>
    <row r="14" spans="1:10" ht="19.5" customHeight="1">
      <c r="A14" s="174" t="s">
        <v>89</v>
      </c>
      <c r="B14" s="174" t="s">
        <v>94</v>
      </c>
      <c r="C14" s="174" t="s">
        <v>96</v>
      </c>
      <c r="D14" s="175" t="s">
        <v>87</v>
      </c>
      <c r="E14" s="175" t="s">
        <v>97</v>
      </c>
      <c r="F14" s="154">
        <f t="shared" si="0"/>
        <v>172.16</v>
      </c>
      <c r="G14" s="154">
        <v>0</v>
      </c>
      <c r="H14" s="154">
        <v>172.16</v>
      </c>
      <c r="I14" s="154">
        <v>0</v>
      </c>
      <c r="J14" s="183">
        <v>0</v>
      </c>
    </row>
    <row r="15" spans="1:10" ht="19.5" customHeight="1">
      <c r="A15" s="174" t="s">
        <v>89</v>
      </c>
      <c r="B15" s="174" t="s">
        <v>94</v>
      </c>
      <c r="C15" s="174" t="s">
        <v>98</v>
      </c>
      <c r="D15" s="175" t="s">
        <v>87</v>
      </c>
      <c r="E15" s="175" t="s">
        <v>99</v>
      </c>
      <c r="F15" s="154">
        <f t="shared" si="0"/>
        <v>863.1</v>
      </c>
      <c r="G15" s="154">
        <v>0</v>
      </c>
      <c r="H15" s="154">
        <v>863.1</v>
      </c>
      <c r="I15" s="154">
        <v>0</v>
      </c>
      <c r="J15" s="183">
        <v>0</v>
      </c>
    </row>
    <row r="16" spans="1:10" ht="19.5" customHeight="1">
      <c r="A16" s="174" t="s">
        <v>89</v>
      </c>
      <c r="B16" s="174" t="s">
        <v>94</v>
      </c>
      <c r="C16" s="174" t="s">
        <v>90</v>
      </c>
      <c r="D16" s="175" t="s">
        <v>87</v>
      </c>
      <c r="E16" s="175" t="s">
        <v>100</v>
      </c>
      <c r="F16" s="154">
        <f t="shared" si="0"/>
        <v>40</v>
      </c>
      <c r="G16" s="154">
        <v>0</v>
      </c>
      <c r="H16" s="154">
        <v>40</v>
      </c>
      <c r="I16" s="154">
        <v>0</v>
      </c>
      <c r="J16" s="183">
        <v>0</v>
      </c>
    </row>
    <row r="17" spans="1:10" ht="19.5" customHeight="1">
      <c r="A17" s="174" t="s">
        <v>89</v>
      </c>
      <c r="B17" s="174" t="s">
        <v>94</v>
      </c>
      <c r="C17" s="174" t="s">
        <v>101</v>
      </c>
      <c r="D17" s="175" t="s">
        <v>87</v>
      </c>
      <c r="E17" s="175" t="s">
        <v>102</v>
      </c>
      <c r="F17" s="154">
        <f t="shared" si="0"/>
        <v>5913.83</v>
      </c>
      <c r="G17" s="154">
        <v>0</v>
      </c>
      <c r="H17" s="154">
        <v>5913.83</v>
      </c>
      <c r="I17" s="154">
        <v>0</v>
      </c>
      <c r="J17" s="183">
        <v>0</v>
      </c>
    </row>
    <row r="18" spans="1:10" ht="19.5" customHeight="1">
      <c r="A18" s="174" t="s">
        <v>89</v>
      </c>
      <c r="B18" s="174" t="s">
        <v>94</v>
      </c>
      <c r="C18" s="174" t="s">
        <v>103</v>
      </c>
      <c r="D18" s="175" t="s">
        <v>87</v>
      </c>
      <c r="E18" s="175" t="s">
        <v>104</v>
      </c>
      <c r="F18" s="154">
        <f t="shared" si="0"/>
        <v>822.96</v>
      </c>
      <c r="G18" s="154">
        <v>0</v>
      </c>
      <c r="H18" s="154">
        <v>822.96</v>
      </c>
      <c r="I18" s="154">
        <v>0</v>
      </c>
      <c r="J18" s="183">
        <v>0</v>
      </c>
    </row>
    <row r="19" spans="1:10" ht="19.5" customHeight="1">
      <c r="A19" s="174" t="s">
        <v>105</v>
      </c>
      <c r="B19" s="174" t="s">
        <v>94</v>
      </c>
      <c r="C19" s="174" t="s">
        <v>91</v>
      </c>
      <c r="D19" s="175" t="s">
        <v>87</v>
      </c>
      <c r="E19" s="175" t="s">
        <v>106</v>
      </c>
      <c r="F19" s="154">
        <f t="shared" si="0"/>
        <v>63.51</v>
      </c>
      <c r="G19" s="154">
        <v>63.51</v>
      </c>
      <c r="H19" s="154">
        <v>0</v>
      </c>
      <c r="I19" s="154">
        <v>0</v>
      </c>
      <c r="J19" s="183">
        <v>0</v>
      </c>
    </row>
    <row r="20" spans="1:10" ht="19.5" customHeight="1">
      <c r="A20" s="174" t="s">
        <v>105</v>
      </c>
      <c r="B20" s="174" t="s">
        <v>94</v>
      </c>
      <c r="C20" s="174" t="s">
        <v>86</v>
      </c>
      <c r="D20" s="175" t="s">
        <v>87</v>
      </c>
      <c r="E20" s="175" t="s">
        <v>107</v>
      </c>
      <c r="F20" s="154">
        <f t="shared" si="0"/>
        <v>17.11</v>
      </c>
      <c r="G20" s="154">
        <v>17.11</v>
      </c>
      <c r="H20" s="154">
        <v>0</v>
      </c>
      <c r="I20" s="154">
        <v>0</v>
      </c>
      <c r="J20" s="183">
        <v>0</v>
      </c>
    </row>
    <row r="21" spans="1:10" ht="19.5" customHeight="1">
      <c r="A21" s="174" t="s">
        <v>108</v>
      </c>
      <c r="B21" s="174" t="s">
        <v>96</v>
      </c>
      <c r="C21" s="174" t="s">
        <v>91</v>
      </c>
      <c r="D21" s="175" t="s">
        <v>87</v>
      </c>
      <c r="E21" s="175" t="s">
        <v>109</v>
      </c>
      <c r="F21" s="154">
        <f t="shared" si="0"/>
        <v>81.07</v>
      </c>
      <c r="G21" s="154">
        <v>81.07</v>
      </c>
      <c r="H21" s="154">
        <v>0</v>
      </c>
      <c r="I21" s="154">
        <v>0</v>
      </c>
      <c r="J21" s="183">
        <v>0</v>
      </c>
    </row>
    <row r="22" spans="1:10" ht="19.5" customHeight="1">
      <c r="A22" s="174" t="s">
        <v>108</v>
      </c>
      <c r="B22" s="174" t="s">
        <v>96</v>
      </c>
      <c r="C22" s="174" t="s">
        <v>86</v>
      </c>
      <c r="D22" s="175" t="s">
        <v>87</v>
      </c>
      <c r="E22" s="175" t="s">
        <v>110</v>
      </c>
      <c r="F22" s="154">
        <f t="shared" si="0"/>
        <v>65.32</v>
      </c>
      <c r="G22" s="154">
        <v>65.32</v>
      </c>
      <c r="H22" s="154">
        <v>0</v>
      </c>
      <c r="I22" s="154">
        <v>0</v>
      </c>
      <c r="J22" s="183">
        <v>0</v>
      </c>
    </row>
    <row r="23" spans="1:10" ht="19.5" customHeight="1">
      <c r="A23" s="174" t="s">
        <v>111</v>
      </c>
      <c r="B23" s="174" t="s">
        <v>112</v>
      </c>
      <c r="C23" s="174" t="s">
        <v>86</v>
      </c>
      <c r="D23" s="175" t="s">
        <v>87</v>
      </c>
      <c r="E23" s="175" t="s">
        <v>113</v>
      </c>
      <c r="F23" s="154">
        <f t="shared" si="0"/>
        <v>1806.73</v>
      </c>
      <c r="G23" s="154">
        <v>0</v>
      </c>
      <c r="H23" s="154">
        <v>1806.73</v>
      </c>
      <c r="I23" s="154">
        <v>0</v>
      </c>
      <c r="J23" s="183">
        <v>0</v>
      </c>
    </row>
    <row r="24" spans="1:10" ht="19.5" customHeight="1">
      <c r="A24" s="174" t="s">
        <v>111</v>
      </c>
      <c r="B24" s="174" t="s">
        <v>112</v>
      </c>
      <c r="C24" s="174" t="s">
        <v>101</v>
      </c>
      <c r="D24" s="175" t="s">
        <v>87</v>
      </c>
      <c r="E24" s="175" t="s">
        <v>114</v>
      </c>
      <c r="F24" s="154">
        <f t="shared" si="0"/>
        <v>196.02</v>
      </c>
      <c r="G24" s="154">
        <v>0</v>
      </c>
      <c r="H24" s="154">
        <v>196.02</v>
      </c>
      <c r="I24" s="154">
        <v>0</v>
      </c>
      <c r="J24" s="183">
        <v>0</v>
      </c>
    </row>
    <row r="25" spans="1:10" ht="19.5" customHeight="1">
      <c r="A25" s="174" t="s">
        <v>38</v>
      </c>
      <c r="B25" s="174" t="s">
        <v>38</v>
      </c>
      <c r="C25" s="174" t="s">
        <v>38</v>
      </c>
      <c r="D25" s="175" t="s">
        <v>38</v>
      </c>
      <c r="E25" s="175" t="s">
        <v>115</v>
      </c>
      <c r="F25" s="154">
        <f t="shared" si="0"/>
        <v>39534.619999999995</v>
      </c>
      <c r="G25" s="154">
        <v>19110.02</v>
      </c>
      <c r="H25" s="154">
        <v>20424.6</v>
      </c>
      <c r="I25" s="154">
        <v>0</v>
      </c>
      <c r="J25" s="183">
        <v>0</v>
      </c>
    </row>
    <row r="26" spans="1:10" ht="19.5" customHeight="1">
      <c r="A26" s="174" t="s">
        <v>38</v>
      </c>
      <c r="B26" s="174" t="s">
        <v>38</v>
      </c>
      <c r="C26" s="174" t="s">
        <v>38</v>
      </c>
      <c r="D26" s="175" t="s">
        <v>38</v>
      </c>
      <c r="E26" s="175" t="s">
        <v>116</v>
      </c>
      <c r="F26" s="154">
        <f t="shared" si="0"/>
        <v>39192.42</v>
      </c>
      <c r="G26" s="154">
        <v>18955.02</v>
      </c>
      <c r="H26" s="154">
        <v>20237.4</v>
      </c>
      <c r="I26" s="154">
        <v>0</v>
      </c>
      <c r="J26" s="183">
        <v>0</v>
      </c>
    </row>
    <row r="27" spans="1:10" ht="19.5" customHeight="1">
      <c r="A27" s="174" t="s">
        <v>84</v>
      </c>
      <c r="B27" s="174" t="s">
        <v>85</v>
      </c>
      <c r="C27" s="174" t="s">
        <v>86</v>
      </c>
      <c r="D27" s="175" t="s">
        <v>117</v>
      </c>
      <c r="E27" s="175" t="s">
        <v>88</v>
      </c>
      <c r="F27" s="154">
        <f t="shared" si="0"/>
        <v>275.3</v>
      </c>
      <c r="G27" s="154">
        <v>275.3</v>
      </c>
      <c r="H27" s="154">
        <v>0</v>
      </c>
      <c r="I27" s="154">
        <v>0</v>
      </c>
      <c r="J27" s="183">
        <v>0</v>
      </c>
    </row>
    <row r="28" spans="1:10" ht="19.5" customHeight="1">
      <c r="A28" s="174" t="s">
        <v>118</v>
      </c>
      <c r="B28" s="174" t="s">
        <v>96</v>
      </c>
      <c r="C28" s="174" t="s">
        <v>101</v>
      </c>
      <c r="D28" s="175" t="s">
        <v>117</v>
      </c>
      <c r="E28" s="175" t="s">
        <v>119</v>
      </c>
      <c r="F28" s="154">
        <f t="shared" si="0"/>
        <v>21.59</v>
      </c>
      <c r="G28" s="154">
        <v>0</v>
      </c>
      <c r="H28" s="154">
        <v>21.59</v>
      </c>
      <c r="I28" s="154">
        <v>0</v>
      </c>
      <c r="J28" s="183">
        <v>0</v>
      </c>
    </row>
    <row r="29" spans="1:10" ht="19.5" customHeight="1">
      <c r="A29" s="174" t="s">
        <v>118</v>
      </c>
      <c r="B29" s="174" t="s">
        <v>96</v>
      </c>
      <c r="C29" s="174" t="s">
        <v>103</v>
      </c>
      <c r="D29" s="175" t="s">
        <v>117</v>
      </c>
      <c r="E29" s="175" t="s">
        <v>120</v>
      </c>
      <c r="F29" s="154">
        <f t="shared" si="0"/>
        <v>3.46</v>
      </c>
      <c r="G29" s="154">
        <v>0</v>
      </c>
      <c r="H29" s="154">
        <v>3.46</v>
      </c>
      <c r="I29" s="154">
        <v>0</v>
      </c>
      <c r="J29" s="183">
        <v>0</v>
      </c>
    </row>
    <row r="30" spans="1:10" ht="19.5" customHeight="1">
      <c r="A30" s="174" t="s">
        <v>89</v>
      </c>
      <c r="B30" s="174" t="s">
        <v>90</v>
      </c>
      <c r="C30" s="174" t="s">
        <v>90</v>
      </c>
      <c r="D30" s="175" t="s">
        <v>117</v>
      </c>
      <c r="E30" s="175" t="s">
        <v>93</v>
      </c>
      <c r="F30" s="154">
        <f t="shared" si="0"/>
        <v>302.95</v>
      </c>
      <c r="G30" s="154">
        <v>302.95</v>
      </c>
      <c r="H30" s="154">
        <v>0</v>
      </c>
      <c r="I30" s="154">
        <v>0</v>
      </c>
      <c r="J30" s="183">
        <v>0</v>
      </c>
    </row>
    <row r="31" spans="1:10" ht="19.5" customHeight="1">
      <c r="A31" s="174" t="s">
        <v>89</v>
      </c>
      <c r="B31" s="174" t="s">
        <v>90</v>
      </c>
      <c r="C31" s="174" t="s">
        <v>101</v>
      </c>
      <c r="D31" s="175" t="s">
        <v>117</v>
      </c>
      <c r="E31" s="175" t="s">
        <v>121</v>
      </c>
      <c r="F31" s="154">
        <f t="shared" si="0"/>
        <v>151.48</v>
      </c>
      <c r="G31" s="154">
        <v>151.48</v>
      </c>
      <c r="H31" s="154">
        <v>0</v>
      </c>
      <c r="I31" s="154">
        <v>0</v>
      </c>
      <c r="J31" s="183">
        <v>0</v>
      </c>
    </row>
    <row r="32" spans="1:10" ht="19.5" customHeight="1">
      <c r="A32" s="174" t="s">
        <v>89</v>
      </c>
      <c r="B32" s="174" t="s">
        <v>94</v>
      </c>
      <c r="C32" s="174" t="s">
        <v>103</v>
      </c>
      <c r="D32" s="175" t="s">
        <v>117</v>
      </c>
      <c r="E32" s="175" t="s">
        <v>104</v>
      </c>
      <c r="F32" s="154">
        <f t="shared" si="0"/>
        <v>37735.149999999994</v>
      </c>
      <c r="G32" s="154">
        <v>17522.8</v>
      </c>
      <c r="H32" s="154">
        <v>20212.35</v>
      </c>
      <c r="I32" s="154">
        <v>0</v>
      </c>
      <c r="J32" s="183">
        <v>0</v>
      </c>
    </row>
    <row r="33" spans="1:10" ht="19.5" customHeight="1">
      <c r="A33" s="174" t="s">
        <v>105</v>
      </c>
      <c r="B33" s="174" t="s">
        <v>94</v>
      </c>
      <c r="C33" s="174" t="s">
        <v>96</v>
      </c>
      <c r="D33" s="175" t="s">
        <v>117</v>
      </c>
      <c r="E33" s="175" t="s">
        <v>122</v>
      </c>
      <c r="F33" s="154">
        <f t="shared" si="0"/>
        <v>226.71</v>
      </c>
      <c r="G33" s="154">
        <v>226.71</v>
      </c>
      <c r="H33" s="154">
        <v>0</v>
      </c>
      <c r="I33" s="154">
        <v>0</v>
      </c>
      <c r="J33" s="183">
        <v>0</v>
      </c>
    </row>
    <row r="34" spans="1:10" ht="19.5" customHeight="1">
      <c r="A34" s="174" t="s">
        <v>108</v>
      </c>
      <c r="B34" s="174" t="s">
        <v>96</v>
      </c>
      <c r="C34" s="174" t="s">
        <v>91</v>
      </c>
      <c r="D34" s="175" t="s">
        <v>117</v>
      </c>
      <c r="E34" s="175" t="s">
        <v>109</v>
      </c>
      <c r="F34" s="154">
        <f t="shared" si="0"/>
        <v>475.78</v>
      </c>
      <c r="G34" s="154">
        <v>475.78</v>
      </c>
      <c r="H34" s="154">
        <v>0</v>
      </c>
      <c r="I34" s="154">
        <v>0</v>
      </c>
      <c r="J34" s="183">
        <v>0</v>
      </c>
    </row>
    <row r="35" spans="1:10" ht="19.5" customHeight="1">
      <c r="A35" s="174" t="s">
        <v>38</v>
      </c>
      <c r="B35" s="174" t="s">
        <v>38</v>
      </c>
      <c r="C35" s="174" t="s">
        <v>38</v>
      </c>
      <c r="D35" s="175" t="s">
        <v>38</v>
      </c>
      <c r="E35" s="175" t="s">
        <v>123</v>
      </c>
      <c r="F35" s="154">
        <f t="shared" si="0"/>
        <v>342.2</v>
      </c>
      <c r="G35" s="154">
        <v>155</v>
      </c>
      <c r="H35" s="154">
        <v>187.2</v>
      </c>
      <c r="I35" s="154">
        <v>0</v>
      </c>
      <c r="J35" s="183">
        <v>0</v>
      </c>
    </row>
    <row r="36" spans="1:10" ht="19.5" customHeight="1">
      <c r="A36" s="174" t="s">
        <v>84</v>
      </c>
      <c r="B36" s="174" t="s">
        <v>85</v>
      </c>
      <c r="C36" s="174" t="s">
        <v>86</v>
      </c>
      <c r="D36" s="175" t="s">
        <v>124</v>
      </c>
      <c r="E36" s="175" t="s">
        <v>88</v>
      </c>
      <c r="F36" s="154">
        <f t="shared" si="0"/>
        <v>10</v>
      </c>
      <c r="G36" s="154">
        <v>10</v>
      </c>
      <c r="H36" s="154">
        <v>0</v>
      </c>
      <c r="I36" s="154">
        <v>0</v>
      </c>
      <c r="J36" s="183">
        <v>0</v>
      </c>
    </row>
    <row r="37" spans="1:10" ht="19.5" customHeight="1">
      <c r="A37" s="174" t="s">
        <v>89</v>
      </c>
      <c r="B37" s="174" t="s">
        <v>94</v>
      </c>
      <c r="C37" s="174" t="s">
        <v>98</v>
      </c>
      <c r="D37" s="175" t="s">
        <v>124</v>
      </c>
      <c r="E37" s="175" t="s">
        <v>99</v>
      </c>
      <c r="F37" s="154">
        <f t="shared" si="0"/>
        <v>265</v>
      </c>
      <c r="G37" s="154">
        <v>145</v>
      </c>
      <c r="H37" s="154">
        <v>120</v>
      </c>
      <c r="I37" s="154">
        <v>0</v>
      </c>
      <c r="J37" s="183">
        <v>0</v>
      </c>
    </row>
    <row r="38" spans="1:10" ht="19.5" customHeight="1">
      <c r="A38" s="174" t="s">
        <v>111</v>
      </c>
      <c r="B38" s="174" t="s">
        <v>112</v>
      </c>
      <c r="C38" s="174" t="s">
        <v>101</v>
      </c>
      <c r="D38" s="175" t="s">
        <v>124</v>
      </c>
      <c r="E38" s="175" t="s">
        <v>114</v>
      </c>
      <c r="F38" s="154">
        <f t="shared" si="0"/>
        <v>67.2</v>
      </c>
      <c r="G38" s="154">
        <v>0</v>
      </c>
      <c r="H38" s="154">
        <v>67.2</v>
      </c>
      <c r="I38" s="154">
        <v>0</v>
      </c>
      <c r="J38" s="183">
        <v>0</v>
      </c>
    </row>
    <row r="39" spans="1:10" ht="19.5" customHeight="1">
      <c r="A39" s="174" t="s">
        <v>38</v>
      </c>
      <c r="B39" s="174" t="s">
        <v>38</v>
      </c>
      <c r="C39" s="174" t="s">
        <v>38</v>
      </c>
      <c r="D39" s="175" t="s">
        <v>38</v>
      </c>
      <c r="E39" s="175" t="s">
        <v>125</v>
      </c>
      <c r="F39" s="154">
        <f t="shared" si="0"/>
        <v>425.77</v>
      </c>
      <c r="G39" s="154">
        <v>305.77</v>
      </c>
      <c r="H39" s="154">
        <v>120</v>
      </c>
      <c r="I39" s="154">
        <v>0</v>
      </c>
      <c r="J39" s="183">
        <v>0</v>
      </c>
    </row>
    <row r="40" spans="1:10" ht="19.5" customHeight="1">
      <c r="A40" s="174" t="s">
        <v>38</v>
      </c>
      <c r="B40" s="174" t="s">
        <v>38</v>
      </c>
      <c r="C40" s="174" t="s">
        <v>38</v>
      </c>
      <c r="D40" s="175" t="s">
        <v>38</v>
      </c>
      <c r="E40" s="175" t="s">
        <v>126</v>
      </c>
      <c r="F40" s="154">
        <f t="shared" si="0"/>
        <v>425.77</v>
      </c>
      <c r="G40" s="154">
        <v>305.77</v>
      </c>
      <c r="H40" s="154">
        <v>120</v>
      </c>
      <c r="I40" s="154">
        <v>0</v>
      </c>
      <c r="J40" s="183">
        <v>0</v>
      </c>
    </row>
    <row r="41" spans="1:10" ht="19.5" customHeight="1">
      <c r="A41" s="174" t="s">
        <v>84</v>
      </c>
      <c r="B41" s="174" t="s">
        <v>85</v>
      </c>
      <c r="C41" s="174" t="s">
        <v>86</v>
      </c>
      <c r="D41" s="175" t="s">
        <v>127</v>
      </c>
      <c r="E41" s="175" t="s">
        <v>88</v>
      </c>
      <c r="F41" s="154">
        <f t="shared" si="0"/>
        <v>0.5</v>
      </c>
      <c r="G41" s="154">
        <v>0.5</v>
      </c>
      <c r="H41" s="154">
        <v>0</v>
      </c>
      <c r="I41" s="154">
        <v>0</v>
      </c>
      <c r="J41" s="183">
        <v>0</v>
      </c>
    </row>
    <row r="42" spans="1:10" ht="19.5" customHeight="1">
      <c r="A42" s="174" t="s">
        <v>89</v>
      </c>
      <c r="B42" s="174" t="s">
        <v>90</v>
      </c>
      <c r="C42" s="174" t="s">
        <v>90</v>
      </c>
      <c r="D42" s="175" t="s">
        <v>127</v>
      </c>
      <c r="E42" s="175" t="s">
        <v>93</v>
      </c>
      <c r="F42" s="154">
        <f t="shared" si="0"/>
        <v>23</v>
      </c>
      <c r="G42" s="154">
        <v>23</v>
      </c>
      <c r="H42" s="154">
        <v>0</v>
      </c>
      <c r="I42" s="154">
        <v>0</v>
      </c>
      <c r="J42" s="183">
        <v>0</v>
      </c>
    </row>
    <row r="43" spans="1:10" ht="19.5" customHeight="1">
      <c r="A43" s="174" t="s">
        <v>89</v>
      </c>
      <c r="B43" s="174" t="s">
        <v>90</v>
      </c>
      <c r="C43" s="174" t="s">
        <v>101</v>
      </c>
      <c r="D43" s="175" t="s">
        <v>127</v>
      </c>
      <c r="E43" s="175" t="s">
        <v>121</v>
      </c>
      <c r="F43" s="154">
        <f t="shared" si="0"/>
        <v>11.5</v>
      </c>
      <c r="G43" s="154">
        <v>11.5</v>
      </c>
      <c r="H43" s="154">
        <v>0</v>
      </c>
      <c r="I43" s="154">
        <v>0</v>
      </c>
      <c r="J43" s="183">
        <v>0</v>
      </c>
    </row>
    <row r="44" spans="1:10" ht="19.5" customHeight="1">
      <c r="A44" s="174" t="s">
        <v>89</v>
      </c>
      <c r="B44" s="174" t="s">
        <v>94</v>
      </c>
      <c r="C44" s="174" t="s">
        <v>86</v>
      </c>
      <c r="D44" s="175" t="s">
        <v>127</v>
      </c>
      <c r="E44" s="175" t="s">
        <v>128</v>
      </c>
      <c r="F44" s="154">
        <f t="shared" si="0"/>
        <v>305.37</v>
      </c>
      <c r="G44" s="154">
        <v>221.37</v>
      </c>
      <c r="H44" s="154">
        <v>84</v>
      </c>
      <c r="I44" s="154">
        <v>0</v>
      </c>
      <c r="J44" s="183">
        <v>0</v>
      </c>
    </row>
    <row r="45" spans="1:10" ht="19.5" customHeight="1">
      <c r="A45" s="174" t="s">
        <v>89</v>
      </c>
      <c r="B45" s="174" t="s">
        <v>94</v>
      </c>
      <c r="C45" s="174" t="s">
        <v>90</v>
      </c>
      <c r="D45" s="175" t="s">
        <v>127</v>
      </c>
      <c r="E45" s="175" t="s">
        <v>100</v>
      </c>
      <c r="F45" s="154">
        <f t="shared" si="0"/>
        <v>26</v>
      </c>
      <c r="G45" s="154">
        <v>0</v>
      </c>
      <c r="H45" s="154">
        <v>26</v>
      </c>
      <c r="I45" s="154">
        <v>0</v>
      </c>
      <c r="J45" s="183">
        <v>0</v>
      </c>
    </row>
    <row r="46" spans="1:10" ht="19.5" customHeight="1">
      <c r="A46" s="174" t="s">
        <v>89</v>
      </c>
      <c r="B46" s="174" t="s">
        <v>94</v>
      </c>
      <c r="C46" s="174" t="s">
        <v>103</v>
      </c>
      <c r="D46" s="175" t="s">
        <v>127</v>
      </c>
      <c r="E46" s="175" t="s">
        <v>104</v>
      </c>
      <c r="F46" s="154">
        <f t="shared" si="0"/>
        <v>10</v>
      </c>
      <c r="G46" s="154">
        <v>0</v>
      </c>
      <c r="H46" s="154">
        <v>10</v>
      </c>
      <c r="I46" s="154">
        <v>0</v>
      </c>
      <c r="J46" s="183">
        <v>0</v>
      </c>
    </row>
    <row r="47" spans="1:10" ht="19.5" customHeight="1">
      <c r="A47" s="174" t="s">
        <v>105</v>
      </c>
      <c r="B47" s="174" t="s">
        <v>94</v>
      </c>
      <c r="C47" s="174" t="s">
        <v>96</v>
      </c>
      <c r="D47" s="175" t="s">
        <v>127</v>
      </c>
      <c r="E47" s="175" t="s">
        <v>122</v>
      </c>
      <c r="F47" s="154">
        <f t="shared" si="0"/>
        <v>22</v>
      </c>
      <c r="G47" s="154">
        <v>22</v>
      </c>
      <c r="H47" s="154">
        <v>0</v>
      </c>
      <c r="I47" s="154">
        <v>0</v>
      </c>
      <c r="J47" s="183">
        <v>0</v>
      </c>
    </row>
    <row r="48" spans="1:10" ht="19.5" customHeight="1">
      <c r="A48" s="174" t="s">
        <v>108</v>
      </c>
      <c r="B48" s="174" t="s">
        <v>96</v>
      </c>
      <c r="C48" s="174" t="s">
        <v>91</v>
      </c>
      <c r="D48" s="175" t="s">
        <v>127</v>
      </c>
      <c r="E48" s="175" t="s">
        <v>109</v>
      </c>
      <c r="F48" s="154">
        <f t="shared" si="0"/>
        <v>18</v>
      </c>
      <c r="G48" s="154">
        <v>18</v>
      </c>
      <c r="H48" s="154">
        <v>0</v>
      </c>
      <c r="I48" s="154">
        <v>0</v>
      </c>
      <c r="J48" s="183">
        <v>0</v>
      </c>
    </row>
    <row r="49" spans="1:10" ht="19.5" customHeight="1">
      <c r="A49" s="174" t="s">
        <v>108</v>
      </c>
      <c r="B49" s="174" t="s">
        <v>96</v>
      </c>
      <c r="C49" s="174" t="s">
        <v>86</v>
      </c>
      <c r="D49" s="175" t="s">
        <v>127</v>
      </c>
      <c r="E49" s="175" t="s">
        <v>110</v>
      </c>
      <c r="F49" s="154">
        <f t="shared" si="0"/>
        <v>9.4</v>
      </c>
      <c r="G49" s="154">
        <v>9.4</v>
      </c>
      <c r="H49" s="154">
        <v>0</v>
      </c>
      <c r="I49" s="154">
        <v>0</v>
      </c>
      <c r="J49" s="183">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40"/>
  <sheetViews>
    <sheetView showGridLines="0" showZeros="0" workbookViewId="0" topLeftCell="A1">
      <selection activeCell="C4" sqref="C4:H4"/>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36"/>
      <c r="B1" s="136"/>
      <c r="C1" s="136"/>
      <c r="D1" s="136"/>
      <c r="E1" s="136"/>
      <c r="F1" s="136"/>
      <c r="G1" s="136"/>
      <c r="H1" s="66" t="s">
        <v>136</v>
      </c>
    </row>
    <row r="2" spans="1:8" ht="20.25" customHeight="1">
      <c r="A2" s="51" t="s">
        <v>137</v>
      </c>
      <c r="B2" s="51"/>
      <c r="C2" s="51"/>
      <c r="D2" s="51"/>
      <c r="E2" s="51"/>
      <c r="F2" s="51"/>
      <c r="G2" s="51"/>
      <c r="H2" s="51"/>
    </row>
    <row r="3" spans="1:8" ht="20.25" customHeight="1">
      <c r="A3" s="137" t="s">
        <v>0</v>
      </c>
      <c r="B3" s="138"/>
      <c r="C3" s="76"/>
      <c r="D3" s="76"/>
      <c r="E3" s="76"/>
      <c r="F3" s="76"/>
      <c r="G3" s="76"/>
      <c r="H3" s="66" t="s">
        <v>5</v>
      </c>
    </row>
    <row r="4" spans="1:8" ht="24" customHeight="1">
      <c r="A4" s="139" t="s">
        <v>6</v>
      </c>
      <c r="B4" s="140"/>
      <c r="C4" s="139" t="s">
        <v>7</v>
      </c>
      <c r="D4" s="141"/>
      <c r="E4" s="141"/>
      <c r="F4" s="141"/>
      <c r="G4" s="141"/>
      <c r="H4" s="140"/>
    </row>
    <row r="5" spans="1:8" ht="24" customHeight="1">
      <c r="A5" s="142" t="s">
        <v>8</v>
      </c>
      <c r="B5" s="143" t="s">
        <v>9</v>
      </c>
      <c r="C5" s="142" t="s">
        <v>8</v>
      </c>
      <c r="D5" s="142" t="s">
        <v>59</v>
      </c>
      <c r="E5" s="143" t="s">
        <v>138</v>
      </c>
      <c r="F5" s="165" t="s">
        <v>139</v>
      </c>
      <c r="G5" s="143" t="s">
        <v>140</v>
      </c>
      <c r="H5" s="165" t="s">
        <v>141</v>
      </c>
    </row>
    <row r="6" spans="1:8" ht="24" customHeight="1">
      <c r="A6" s="144" t="s">
        <v>142</v>
      </c>
      <c r="B6" s="145">
        <f>SUM(B7:B9)</f>
        <v>13785.81</v>
      </c>
      <c r="C6" s="146" t="s">
        <v>143</v>
      </c>
      <c r="D6" s="145">
        <f aca="true" t="shared" si="0" ref="D6:D36">SUM(E6:H6)</f>
        <v>14448.36</v>
      </c>
      <c r="E6" s="158">
        <f>SUM(E7:E36)</f>
        <v>12378.41</v>
      </c>
      <c r="F6" s="151">
        <f>SUM(F7:F36)</f>
        <v>2069.95</v>
      </c>
      <c r="G6" s="151">
        <f>SUM(G7:G36)</f>
        <v>0</v>
      </c>
      <c r="H6" s="151">
        <f>SUM(H7:H36)</f>
        <v>0</v>
      </c>
    </row>
    <row r="7" spans="1:8" ht="24" customHeight="1">
      <c r="A7" s="144" t="s">
        <v>144</v>
      </c>
      <c r="B7" s="145">
        <v>12260.81</v>
      </c>
      <c r="C7" s="146" t="s">
        <v>145</v>
      </c>
      <c r="D7" s="145">
        <f t="shared" si="0"/>
        <v>0</v>
      </c>
      <c r="E7" s="158">
        <v>0</v>
      </c>
      <c r="F7" s="166">
        <v>0</v>
      </c>
      <c r="G7" s="166">
        <v>0</v>
      </c>
      <c r="H7" s="156">
        <v>0</v>
      </c>
    </row>
    <row r="8" spans="1:8" ht="24" customHeight="1">
      <c r="A8" s="144" t="s">
        <v>146</v>
      </c>
      <c r="B8" s="145">
        <v>1525</v>
      </c>
      <c r="C8" s="146" t="s">
        <v>147</v>
      </c>
      <c r="D8" s="145">
        <f t="shared" si="0"/>
        <v>0</v>
      </c>
      <c r="E8" s="158">
        <v>0</v>
      </c>
      <c r="F8" s="158">
        <v>0</v>
      </c>
      <c r="G8" s="158">
        <v>0</v>
      </c>
      <c r="H8" s="145">
        <v>0</v>
      </c>
    </row>
    <row r="9" spans="1:8" ht="24" customHeight="1">
      <c r="A9" s="144" t="s">
        <v>148</v>
      </c>
      <c r="B9" s="145">
        <v>0</v>
      </c>
      <c r="C9" s="146" t="s">
        <v>149</v>
      </c>
      <c r="D9" s="145">
        <f t="shared" si="0"/>
        <v>0</v>
      </c>
      <c r="E9" s="158">
        <v>0</v>
      </c>
      <c r="F9" s="158">
        <v>0</v>
      </c>
      <c r="G9" s="158">
        <v>0</v>
      </c>
      <c r="H9" s="145">
        <v>0</v>
      </c>
    </row>
    <row r="10" spans="1:8" ht="24" customHeight="1">
      <c r="A10" s="144" t="s">
        <v>150</v>
      </c>
      <c r="B10" s="145">
        <f>SUM(B11:B14)</f>
        <v>662.5500000000001</v>
      </c>
      <c r="C10" s="146" t="s">
        <v>151</v>
      </c>
      <c r="D10" s="145">
        <f t="shared" si="0"/>
        <v>0</v>
      </c>
      <c r="E10" s="158">
        <v>0</v>
      </c>
      <c r="F10" s="158">
        <v>0</v>
      </c>
      <c r="G10" s="158">
        <v>0</v>
      </c>
      <c r="H10" s="145">
        <v>0</v>
      </c>
    </row>
    <row r="11" spans="1:8" ht="24" customHeight="1">
      <c r="A11" s="144" t="s">
        <v>144</v>
      </c>
      <c r="B11" s="145">
        <v>117.6</v>
      </c>
      <c r="C11" s="146" t="s">
        <v>152</v>
      </c>
      <c r="D11" s="145">
        <f t="shared" si="0"/>
        <v>113.5</v>
      </c>
      <c r="E11" s="158">
        <v>113.5</v>
      </c>
      <c r="F11" s="158">
        <v>0</v>
      </c>
      <c r="G11" s="158">
        <v>0</v>
      </c>
      <c r="H11" s="145">
        <v>0</v>
      </c>
    </row>
    <row r="12" spans="1:8" ht="24" customHeight="1">
      <c r="A12" s="144" t="s">
        <v>146</v>
      </c>
      <c r="B12" s="145">
        <v>544.95</v>
      </c>
      <c r="C12" s="146" t="s">
        <v>153</v>
      </c>
      <c r="D12" s="145">
        <f t="shared" si="0"/>
        <v>25.05</v>
      </c>
      <c r="E12" s="158">
        <v>25.05</v>
      </c>
      <c r="F12" s="158">
        <v>0</v>
      </c>
      <c r="G12" s="158">
        <v>0</v>
      </c>
      <c r="H12" s="145">
        <v>0</v>
      </c>
    </row>
    <row r="13" spans="1:8" ht="24" customHeight="1">
      <c r="A13" s="144" t="s">
        <v>148</v>
      </c>
      <c r="B13" s="145">
        <v>0</v>
      </c>
      <c r="C13" s="146" t="s">
        <v>154</v>
      </c>
      <c r="D13" s="145">
        <f t="shared" si="0"/>
        <v>0</v>
      </c>
      <c r="E13" s="158">
        <v>0</v>
      </c>
      <c r="F13" s="158">
        <v>0</v>
      </c>
      <c r="G13" s="158">
        <v>0</v>
      </c>
      <c r="H13" s="145">
        <v>0</v>
      </c>
    </row>
    <row r="14" spans="1:8" ht="24" customHeight="1">
      <c r="A14" s="144" t="s">
        <v>155</v>
      </c>
      <c r="B14" s="145">
        <v>0</v>
      </c>
      <c r="C14" s="146" t="s">
        <v>156</v>
      </c>
      <c r="D14" s="145">
        <f t="shared" si="0"/>
        <v>11714.22</v>
      </c>
      <c r="E14" s="158">
        <v>11714.22</v>
      </c>
      <c r="F14" s="158">
        <v>0</v>
      </c>
      <c r="G14" s="158">
        <v>0</v>
      </c>
      <c r="H14" s="145">
        <v>0</v>
      </c>
    </row>
    <row r="15" spans="1:8" ht="24" customHeight="1">
      <c r="A15" s="147"/>
      <c r="B15" s="145"/>
      <c r="C15" s="148" t="s">
        <v>157</v>
      </c>
      <c r="D15" s="145">
        <f t="shared" si="0"/>
        <v>0</v>
      </c>
      <c r="E15" s="158">
        <v>0</v>
      </c>
      <c r="F15" s="158">
        <v>0</v>
      </c>
      <c r="G15" s="158">
        <v>0</v>
      </c>
      <c r="H15" s="145">
        <v>0</v>
      </c>
    </row>
    <row r="16" spans="1:8" ht="24" customHeight="1">
      <c r="A16" s="147"/>
      <c r="B16" s="145"/>
      <c r="C16" s="148" t="s">
        <v>158</v>
      </c>
      <c r="D16" s="145">
        <f t="shared" si="0"/>
        <v>179.61</v>
      </c>
      <c r="E16" s="158">
        <v>179.61</v>
      </c>
      <c r="F16" s="158">
        <v>0</v>
      </c>
      <c r="G16" s="158">
        <v>0</v>
      </c>
      <c r="H16" s="145">
        <v>0</v>
      </c>
    </row>
    <row r="17" spans="1:8" ht="24" customHeight="1">
      <c r="A17" s="147"/>
      <c r="B17" s="145"/>
      <c r="C17" s="148" t="s">
        <v>159</v>
      </c>
      <c r="D17" s="145">
        <f t="shared" si="0"/>
        <v>0</v>
      </c>
      <c r="E17" s="158">
        <v>0</v>
      </c>
      <c r="F17" s="158">
        <v>0</v>
      </c>
      <c r="G17" s="158">
        <v>0</v>
      </c>
      <c r="H17" s="145">
        <v>0</v>
      </c>
    </row>
    <row r="18" spans="1:8" ht="24" customHeight="1">
      <c r="A18" s="147"/>
      <c r="B18" s="145"/>
      <c r="C18" s="148" t="s">
        <v>160</v>
      </c>
      <c r="D18" s="145">
        <f t="shared" si="0"/>
        <v>0</v>
      </c>
      <c r="E18" s="158">
        <v>0</v>
      </c>
      <c r="F18" s="158">
        <v>0</v>
      </c>
      <c r="G18" s="158">
        <v>0</v>
      </c>
      <c r="H18" s="145">
        <v>0</v>
      </c>
    </row>
    <row r="19" spans="1:8" ht="24" customHeight="1">
      <c r="A19" s="147"/>
      <c r="B19" s="145"/>
      <c r="C19" s="148" t="s">
        <v>161</v>
      </c>
      <c r="D19" s="145">
        <f t="shared" si="0"/>
        <v>0</v>
      </c>
      <c r="E19" s="158">
        <v>0</v>
      </c>
      <c r="F19" s="158">
        <v>0</v>
      </c>
      <c r="G19" s="158">
        <v>0</v>
      </c>
      <c r="H19" s="145">
        <v>0</v>
      </c>
    </row>
    <row r="20" spans="1:8" ht="24" customHeight="1">
      <c r="A20" s="147"/>
      <c r="B20" s="145"/>
      <c r="C20" s="148" t="s">
        <v>162</v>
      </c>
      <c r="D20" s="145">
        <f t="shared" si="0"/>
        <v>0</v>
      </c>
      <c r="E20" s="158">
        <v>0</v>
      </c>
      <c r="F20" s="158">
        <v>0</v>
      </c>
      <c r="G20" s="158">
        <v>0</v>
      </c>
      <c r="H20" s="145">
        <v>0</v>
      </c>
    </row>
    <row r="21" spans="1:8" ht="24" customHeight="1">
      <c r="A21" s="147"/>
      <c r="B21" s="145"/>
      <c r="C21" s="148" t="s">
        <v>163</v>
      </c>
      <c r="D21" s="145">
        <f t="shared" si="0"/>
        <v>0</v>
      </c>
      <c r="E21" s="158">
        <v>0</v>
      </c>
      <c r="F21" s="158">
        <v>0</v>
      </c>
      <c r="G21" s="158">
        <v>0</v>
      </c>
      <c r="H21" s="145">
        <v>0</v>
      </c>
    </row>
    <row r="22" spans="1:8" ht="24" customHeight="1">
      <c r="A22" s="147"/>
      <c r="B22" s="145"/>
      <c r="C22" s="148" t="s">
        <v>164</v>
      </c>
      <c r="D22" s="145">
        <f t="shared" si="0"/>
        <v>0</v>
      </c>
      <c r="E22" s="158">
        <v>0</v>
      </c>
      <c r="F22" s="158">
        <v>0</v>
      </c>
      <c r="G22" s="158">
        <v>0</v>
      </c>
      <c r="H22" s="145">
        <v>0</v>
      </c>
    </row>
    <row r="23" spans="1:8" ht="24" customHeight="1">
      <c r="A23" s="147"/>
      <c r="B23" s="145"/>
      <c r="C23" s="148" t="s">
        <v>165</v>
      </c>
      <c r="D23" s="145">
        <f t="shared" si="0"/>
        <v>0</v>
      </c>
      <c r="E23" s="158">
        <v>0</v>
      </c>
      <c r="F23" s="158">
        <v>0</v>
      </c>
      <c r="G23" s="158">
        <v>0</v>
      </c>
      <c r="H23" s="145">
        <v>0</v>
      </c>
    </row>
    <row r="24" spans="1:8" ht="24" customHeight="1">
      <c r="A24" s="147"/>
      <c r="B24" s="145"/>
      <c r="C24" s="149" t="s">
        <v>166</v>
      </c>
      <c r="D24" s="145">
        <f t="shared" si="0"/>
        <v>0</v>
      </c>
      <c r="E24" s="158">
        <v>0</v>
      </c>
      <c r="F24" s="158">
        <v>0</v>
      </c>
      <c r="G24" s="158">
        <v>0</v>
      </c>
      <c r="H24" s="145">
        <v>0</v>
      </c>
    </row>
    <row r="25" spans="1:8" ht="24" customHeight="1">
      <c r="A25" s="150"/>
      <c r="B25" s="151"/>
      <c r="C25" s="152" t="s">
        <v>167</v>
      </c>
      <c r="D25" s="151">
        <f t="shared" si="0"/>
        <v>0</v>
      </c>
      <c r="E25" s="151">
        <v>0</v>
      </c>
      <c r="F25" s="151">
        <v>0</v>
      </c>
      <c r="G25" s="151">
        <v>0</v>
      </c>
      <c r="H25" s="151">
        <v>0</v>
      </c>
    </row>
    <row r="26" spans="1:8" ht="24" customHeight="1">
      <c r="A26" s="144"/>
      <c r="B26" s="151"/>
      <c r="C26" s="152" t="s">
        <v>168</v>
      </c>
      <c r="D26" s="151">
        <f t="shared" si="0"/>
        <v>346.03</v>
      </c>
      <c r="E26" s="151">
        <v>346.03</v>
      </c>
      <c r="F26" s="151">
        <v>0</v>
      </c>
      <c r="G26" s="151">
        <v>0</v>
      </c>
      <c r="H26" s="151">
        <v>0</v>
      </c>
    </row>
    <row r="27" spans="1:8" ht="24" customHeight="1">
      <c r="A27" s="144"/>
      <c r="B27" s="151"/>
      <c r="C27" s="152" t="s">
        <v>169</v>
      </c>
      <c r="D27" s="151">
        <f t="shared" si="0"/>
        <v>0</v>
      </c>
      <c r="E27" s="151">
        <v>0</v>
      </c>
      <c r="F27" s="151">
        <v>0</v>
      </c>
      <c r="G27" s="151">
        <v>0</v>
      </c>
      <c r="H27" s="151">
        <v>0</v>
      </c>
    </row>
    <row r="28" spans="1:8" ht="24" customHeight="1">
      <c r="A28" s="144"/>
      <c r="B28" s="151"/>
      <c r="C28" s="152" t="s">
        <v>170</v>
      </c>
      <c r="D28" s="151">
        <f t="shared" si="0"/>
        <v>0</v>
      </c>
      <c r="E28" s="151">
        <v>0</v>
      </c>
      <c r="F28" s="151">
        <v>0</v>
      </c>
      <c r="G28" s="151">
        <v>0</v>
      </c>
      <c r="H28" s="151">
        <v>0</v>
      </c>
    </row>
    <row r="29" spans="1:8" ht="24" customHeight="1">
      <c r="A29" s="144"/>
      <c r="B29" s="151"/>
      <c r="C29" s="152" t="s">
        <v>171</v>
      </c>
      <c r="D29" s="151">
        <f t="shared" si="0"/>
        <v>0</v>
      </c>
      <c r="E29" s="151">
        <v>0</v>
      </c>
      <c r="F29" s="151">
        <v>0</v>
      </c>
      <c r="G29" s="151">
        <v>0</v>
      </c>
      <c r="H29" s="151">
        <v>0</v>
      </c>
    </row>
    <row r="30" spans="1:8" ht="24" customHeight="1">
      <c r="A30" s="153"/>
      <c r="B30" s="154"/>
      <c r="C30" s="155" t="s">
        <v>172</v>
      </c>
      <c r="D30" s="156">
        <f t="shared" si="0"/>
        <v>0</v>
      </c>
      <c r="E30" s="167">
        <v>0</v>
      </c>
      <c r="F30" s="167">
        <v>0</v>
      </c>
      <c r="G30" s="167">
        <v>0</v>
      </c>
      <c r="H30" s="167">
        <v>0</v>
      </c>
    </row>
    <row r="31" spans="1:8" ht="24" customHeight="1">
      <c r="A31" s="157"/>
      <c r="B31" s="158"/>
      <c r="C31" s="159" t="s">
        <v>173</v>
      </c>
      <c r="D31" s="145">
        <f t="shared" si="0"/>
        <v>2069.95</v>
      </c>
      <c r="E31" s="168">
        <v>0</v>
      </c>
      <c r="F31" s="168">
        <v>2069.95</v>
      </c>
      <c r="G31" s="168">
        <v>0</v>
      </c>
      <c r="H31" s="168">
        <v>0</v>
      </c>
    </row>
    <row r="32" spans="1:8" ht="24" customHeight="1">
      <c r="A32" s="160"/>
      <c r="B32" s="151"/>
      <c r="C32" s="161" t="s">
        <v>174</v>
      </c>
      <c r="D32" s="151">
        <f t="shared" si="0"/>
        <v>0</v>
      </c>
      <c r="E32" s="151">
        <v>0</v>
      </c>
      <c r="F32" s="151">
        <v>0</v>
      </c>
      <c r="G32" s="151">
        <v>0</v>
      </c>
      <c r="H32" s="151">
        <v>0</v>
      </c>
    </row>
    <row r="33" spans="1:8" ht="24" customHeight="1">
      <c r="A33" s="160"/>
      <c r="B33" s="151"/>
      <c r="C33" s="161" t="s">
        <v>175</v>
      </c>
      <c r="D33" s="151">
        <f t="shared" si="0"/>
        <v>0</v>
      </c>
      <c r="E33" s="151">
        <v>0</v>
      </c>
      <c r="F33" s="151">
        <v>0</v>
      </c>
      <c r="G33" s="151">
        <v>0</v>
      </c>
      <c r="H33" s="151">
        <v>0</v>
      </c>
    </row>
    <row r="34" spans="1:8" ht="24" customHeight="1">
      <c r="A34" s="160"/>
      <c r="B34" s="151"/>
      <c r="C34" s="161" t="s">
        <v>176</v>
      </c>
      <c r="D34" s="151">
        <f t="shared" si="0"/>
        <v>0</v>
      </c>
      <c r="E34" s="151">
        <v>0</v>
      </c>
      <c r="F34" s="151">
        <v>0</v>
      </c>
      <c r="G34" s="151">
        <v>0</v>
      </c>
      <c r="H34" s="151">
        <v>0</v>
      </c>
    </row>
    <row r="35" spans="1:8" ht="24" customHeight="1">
      <c r="A35" s="160"/>
      <c r="B35" s="151"/>
      <c r="C35" s="161" t="s">
        <v>177</v>
      </c>
      <c r="D35" s="151">
        <f t="shared" si="0"/>
        <v>0</v>
      </c>
      <c r="E35" s="151">
        <v>0</v>
      </c>
      <c r="F35" s="151">
        <v>0</v>
      </c>
      <c r="G35" s="151">
        <v>0</v>
      </c>
      <c r="H35" s="151">
        <v>0</v>
      </c>
    </row>
    <row r="36" spans="1:8" ht="24" customHeight="1">
      <c r="A36" s="160"/>
      <c r="B36" s="151"/>
      <c r="C36" s="161" t="s">
        <v>178</v>
      </c>
      <c r="D36" s="151">
        <f t="shared" si="0"/>
        <v>0</v>
      </c>
      <c r="E36" s="151">
        <v>0</v>
      </c>
      <c r="F36" s="151">
        <v>0</v>
      </c>
      <c r="G36" s="151">
        <v>0</v>
      </c>
      <c r="H36" s="151">
        <v>0</v>
      </c>
    </row>
    <row r="37" spans="1:8" ht="24" customHeight="1">
      <c r="A37" s="162"/>
      <c r="B37" s="163"/>
      <c r="C37" s="162"/>
      <c r="D37" s="163"/>
      <c r="E37" s="151"/>
      <c r="F37" s="151"/>
      <c r="G37" s="151" t="s">
        <v>38</v>
      </c>
      <c r="H37" s="151"/>
    </row>
    <row r="38" spans="1:8" ht="24" customHeight="1">
      <c r="A38" s="160"/>
      <c r="B38" s="151"/>
      <c r="C38" s="160" t="s">
        <v>179</v>
      </c>
      <c r="D38" s="151">
        <f>SUM(E38:H38)</f>
        <v>0</v>
      </c>
      <c r="E38" s="151">
        <f>SUM(B7,B11)-SUM(E6)</f>
        <v>0</v>
      </c>
      <c r="F38" s="151">
        <f>SUM(B8,B12)-SUM(F6)</f>
        <v>0</v>
      </c>
      <c r="G38" s="151">
        <f>SUM(B9,B13)-SUM(G6)</f>
        <v>0</v>
      </c>
      <c r="H38" s="151">
        <f>SUM(B14)-SUM(H6)</f>
        <v>0</v>
      </c>
    </row>
    <row r="39" spans="1:8" ht="24" customHeight="1">
      <c r="A39" s="160"/>
      <c r="B39" s="164"/>
      <c r="C39" s="160"/>
      <c r="D39" s="163"/>
      <c r="E39" s="151"/>
      <c r="F39" s="151"/>
      <c r="G39" s="151"/>
      <c r="H39" s="151"/>
    </row>
    <row r="40" spans="1:8" ht="24" customHeight="1">
      <c r="A40" s="162" t="s">
        <v>54</v>
      </c>
      <c r="B40" s="164">
        <f>SUM(B6,B10)</f>
        <v>14448.359999999999</v>
      </c>
      <c r="C40" s="162" t="s">
        <v>55</v>
      </c>
      <c r="D40" s="163">
        <f>SUM(D7:D38)</f>
        <v>14448.36</v>
      </c>
      <c r="E40" s="163">
        <f>SUM(E7:E38)</f>
        <v>12378.41</v>
      </c>
      <c r="F40" s="163">
        <f>SUM(F7:F38)</f>
        <v>2069.95</v>
      </c>
      <c r="G40" s="163">
        <f>SUM(G7:G38)</f>
        <v>0</v>
      </c>
      <c r="H40" s="163">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51"/>
  <sheetViews>
    <sheetView showGridLines="0" showZeros="0" workbookViewId="0" topLeftCell="I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49"/>
      <c r="B1" s="50"/>
      <c r="C1" s="50"/>
      <c r="D1" s="50"/>
      <c r="E1" s="50"/>
      <c r="F1" s="50"/>
      <c r="G1" s="50"/>
      <c r="H1" s="50"/>
      <c r="I1" s="50"/>
      <c r="J1" s="50"/>
      <c r="K1" s="50"/>
      <c r="L1" s="50"/>
      <c r="M1" s="50"/>
      <c r="N1" s="50"/>
      <c r="P1" s="133"/>
      <c r="Q1" s="133"/>
      <c r="R1" s="133"/>
      <c r="S1" s="133"/>
      <c r="T1" s="133"/>
      <c r="U1" s="133"/>
      <c r="V1" s="133"/>
      <c r="W1" s="133"/>
      <c r="X1" s="133"/>
      <c r="Y1" s="133"/>
      <c r="Z1" s="133"/>
      <c r="AA1" s="133"/>
      <c r="AB1" s="133"/>
      <c r="AC1" s="133"/>
      <c r="AD1" s="133"/>
      <c r="AE1" s="133"/>
      <c r="AF1" s="133"/>
      <c r="AG1" s="133"/>
      <c r="AH1" s="133"/>
      <c r="AI1" s="133"/>
      <c r="AJ1" s="133"/>
      <c r="AK1" s="133"/>
      <c r="AL1" s="133"/>
      <c r="AO1" s="64" t="s">
        <v>180</v>
      </c>
    </row>
    <row r="2" spans="1:41" ht="19.5" customHeight="1">
      <c r="A2" s="51" t="s">
        <v>181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row>
    <row r="3" spans="1:41" ht="19.5" customHeight="1">
      <c r="A3" s="52" t="s">
        <v>0</v>
      </c>
      <c r="B3" s="53"/>
      <c r="C3" s="53"/>
      <c r="D3" s="53"/>
      <c r="E3" s="125"/>
      <c r="F3" s="125"/>
      <c r="G3" s="125"/>
      <c r="H3" s="125"/>
      <c r="I3" s="125"/>
      <c r="J3" s="125"/>
      <c r="K3" s="125"/>
      <c r="L3" s="125"/>
      <c r="M3" s="125"/>
      <c r="N3" s="125"/>
      <c r="P3" s="134"/>
      <c r="Q3" s="134"/>
      <c r="R3" s="134"/>
      <c r="S3" s="134"/>
      <c r="T3" s="134"/>
      <c r="U3" s="134"/>
      <c r="V3" s="134"/>
      <c r="W3" s="134"/>
      <c r="X3" s="134"/>
      <c r="Y3" s="134"/>
      <c r="Z3" s="134"/>
      <c r="AA3" s="134"/>
      <c r="AB3" s="134"/>
      <c r="AC3" s="134"/>
      <c r="AD3" s="134"/>
      <c r="AE3" s="134"/>
      <c r="AF3" s="134"/>
      <c r="AG3" s="134"/>
      <c r="AH3" s="134"/>
      <c r="AI3" s="113"/>
      <c r="AJ3" s="113"/>
      <c r="AK3" s="113"/>
      <c r="AL3" s="113"/>
      <c r="AO3" s="66" t="s">
        <v>5</v>
      </c>
    </row>
    <row r="4" spans="1:41" ht="19.5" customHeight="1">
      <c r="A4" s="54" t="s">
        <v>58</v>
      </c>
      <c r="B4" s="55"/>
      <c r="C4" s="55"/>
      <c r="D4" s="56"/>
      <c r="E4" s="126" t="s">
        <v>182</v>
      </c>
      <c r="F4" s="114" t="s">
        <v>183</v>
      </c>
      <c r="G4" s="115"/>
      <c r="H4" s="115"/>
      <c r="I4" s="115"/>
      <c r="J4" s="115"/>
      <c r="K4" s="115"/>
      <c r="L4" s="115"/>
      <c r="M4" s="115"/>
      <c r="N4" s="115"/>
      <c r="O4" s="119"/>
      <c r="P4" s="114" t="s">
        <v>184</v>
      </c>
      <c r="Q4" s="115"/>
      <c r="R4" s="115"/>
      <c r="S4" s="115"/>
      <c r="T4" s="115"/>
      <c r="U4" s="115"/>
      <c r="V4" s="115"/>
      <c r="W4" s="115"/>
      <c r="X4" s="115"/>
      <c r="Y4" s="119"/>
      <c r="Z4" s="114" t="s">
        <v>185</v>
      </c>
      <c r="AA4" s="115"/>
      <c r="AB4" s="115"/>
      <c r="AC4" s="115"/>
      <c r="AD4" s="115"/>
      <c r="AE4" s="115"/>
      <c r="AF4" s="115"/>
      <c r="AG4" s="115"/>
      <c r="AH4" s="115"/>
      <c r="AI4" s="115"/>
      <c r="AJ4" s="115"/>
      <c r="AK4" s="115"/>
      <c r="AL4" s="115"/>
      <c r="AM4" s="115"/>
      <c r="AN4" s="115"/>
      <c r="AO4" s="119"/>
    </row>
    <row r="5" spans="1:41" ht="19.5" customHeight="1">
      <c r="A5" s="94" t="s">
        <v>69</v>
      </c>
      <c r="B5" s="96"/>
      <c r="C5" s="103" t="s">
        <v>70</v>
      </c>
      <c r="D5" s="69" t="s">
        <v>135</v>
      </c>
      <c r="E5" s="127"/>
      <c r="F5" s="80" t="s">
        <v>59</v>
      </c>
      <c r="G5" s="128" t="s">
        <v>186</v>
      </c>
      <c r="H5" s="129"/>
      <c r="I5" s="132"/>
      <c r="J5" s="128" t="s">
        <v>187</v>
      </c>
      <c r="K5" s="129"/>
      <c r="L5" s="132"/>
      <c r="M5" s="128" t="s">
        <v>188</v>
      </c>
      <c r="N5" s="129"/>
      <c r="O5" s="132"/>
      <c r="P5" s="102" t="s">
        <v>59</v>
      </c>
      <c r="Q5" s="128" t="s">
        <v>186</v>
      </c>
      <c r="R5" s="129"/>
      <c r="S5" s="132"/>
      <c r="T5" s="128" t="s">
        <v>187</v>
      </c>
      <c r="U5" s="129"/>
      <c r="V5" s="132"/>
      <c r="W5" s="128" t="s">
        <v>188</v>
      </c>
      <c r="X5" s="129"/>
      <c r="Y5" s="132"/>
      <c r="Z5" s="80" t="s">
        <v>59</v>
      </c>
      <c r="AA5" s="128" t="s">
        <v>186</v>
      </c>
      <c r="AB5" s="129"/>
      <c r="AC5" s="132"/>
      <c r="AD5" s="128" t="s">
        <v>187</v>
      </c>
      <c r="AE5" s="129"/>
      <c r="AF5" s="132"/>
      <c r="AG5" s="128" t="s">
        <v>188</v>
      </c>
      <c r="AH5" s="129"/>
      <c r="AI5" s="132"/>
      <c r="AJ5" s="128" t="s">
        <v>189</v>
      </c>
      <c r="AK5" s="129"/>
      <c r="AL5" s="132"/>
      <c r="AM5" s="128" t="s">
        <v>141</v>
      </c>
      <c r="AN5" s="129"/>
      <c r="AO5" s="132"/>
    </row>
    <row r="6" spans="1:41" ht="29.25" customHeight="1">
      <c r="A6" s="124" t="s">
        <v>79</v>
      </c>
      <c r="B6" s="124" t="s">
        <v>80</v>
      </c>
      <c r="C6" s="71"/>
      <c r="D6" s="71"/>
      <c r="E6" s="130"/>
      <c r="F6" s="104"/>
      <c r="G6" s="89" t="s">
        <v>74</v>
      </c>
      <c r="H6" s="131" t="s">
        <v>131</v>
      </c>
      <c r="I6" s="131" t="s">
        <v>132</v>
      </c>
      <c r="J6" s="89" t="s">
        <v>74</v>
      </c>
      <c r="K6" s="131" t="s">
        <v>131</v>
      </c>
      <c r="L6" s="131" t="s">
        <v>132</v>
      </c>
      <c r="M6" s="89" t="s">
        <v>74</v>
      </c>
      <c r="N6" s="131" t="s">
        <v>131</v>
      </c>
      <c r="O6" s="91" t="s">
        <v>132</v>
      </c>
      <c r="P6" s="104"/>
      <c r="Q6" s="135" t="s">
        <v>74</v>
      </c>
      <c r="R6" s="72" t="s">
        <v>131</v>
      </c>
      <c r="S6" s="72" t="s">
        <v>132</v>
      </c>
      <c r="T6" s="135" t="s">
        <v>74</v>
      </c>
      <c r="U6" s="72" t="s">
        <v>131</v>
      </c>
      <c r="V6" s="71" t="s">
        <v>132</v>
      </c>
      <c r="W6" s="70" t="s">
        <v>74</v>
      </c>
      <c r="X6" s="135" t="s">
        <v>131</v>
      </c>
      <c r="Y6" s="72" t="s">
        <v>132</v>
      </c>
      <c r="Z6" s="104"/>
      <c r="AA6" s="89" t="s">
        <v>74</v>
      </c>
      <c r="AB6" s="124" t="s">
        <v>131</v>
      </c>
      <c r="AC6" s="124" t="s">
        <v>132</v>
      </c>
      <c r="AD6" s="89" t="s">
        <v>74</v>
      </c>
      <c r="AE6" s="124" t="s">
        <v>131</v>
      </c>
      <c r="AF6" s="124" t="s">
        <v>132</v>
      </c>
      <c r="AG6" s="89" t="s">
        <v>74</v>
      </c>
      <c r="AH6" s="131" t="s">
        <v>131</v>
      </c>
      <c r="AI6" s="131" t="s">
        <v>132</v>
      </c>
      <c r="AJ6" s="89" t="s">
        <v>74</v>
      </c>
      <c r="AK6" s="131" t="s">
        <v>131</v>
      </c>
      <c r="AL6" s="131" t="s">
        <v>132</v>
      </c>
      <c r="AM6" s="89" t="s">
        <v>74</v>
      </c>
      <c r="AN6" s="131" t="s">
        <v>131</v>
      </c>
      <c r="AO6" s="131" t="s">
        <v>132</v>
      </c>
    </row>
    <row r="7" spans="1:41" ht="19.5" customHeight="1">
      <c r="A7" s="62" t="s">
        <v>38</v>
      </c>
      <c r="B7" s="62" t="s">
        <v>38</v>
      </c>
      <c r="C7" s="62" t="s">
        <v>38</v>
      </c>
      <c r="D7" s="62" t="s">
        <v>59</v>
      </c>
      <c r="E7" s="83">
        <f aca="true" t="shared" si="0" ref="E7:E51">SUM(F7,P7,Z7)</f>
        <v>14448.359999999999</v>
      </c>
      <c r="F7" s="83">
        <f aca="true" t="shared" si="1" ref="F7:F51">SUM(G7,J7,M7)</f>
        <v>13785.81</v>
      </c>
      <c r="G7" s="83">
        <f aca="true" t="shared" si="2" ref="G7:G51">SUM(H7:I7)</f>
        <v>12260.81</v>
      </c>
      <c r="H7" s="83">
        <v>3551.41</v>
      </c>
      <c r="I7" s="74">
        <v>8709.4</v>
      </c>
      <c r="J7" s="83">
        <f aca="true" t="shared" si="3" ref="J7:J51">SUM(K7:L7)</f>
        <v>1525</v>
      </c>
      <c r="K7" s="83">
        <v>0</v>
      </c>
      <c r="L7" s="74">
        <v>1525</v>
      </c>
      <c r="M7" s="83">
        <f aca="true" t="shared" si="4" ref="M7:M51">SUM(N7:O7)</f>
        <v>0</v>
      </c>
      <c r="N7" s="83">
        <v>0</v>
      </c>
      <c r="O7" s="74">
        <v>0</v>
      </c>
      <c r="P7" s="75">
        <f aca="true" t="shared" si="5" ref="P7:P51">SUM(Q7,T7,W7)</f>
        <v>0</v>
      </c>
      <c r="Q7" s="83">
        <f aca="true" t="shared" si="6" ref="Q7:Q51">SUM(R7:S7)</f>
        <v>0</v>
      </c>
      <c r="R7" s="83">
        <v>0</v>
      </c>
      <c r="S7" s="74">
        <v>0</v>
      </c>
      <c r="T7" s="83">
        <f aca="true" t="shared" si="7" ref="T7:T51">SUM(U7:V7)</f>
        <v>0</v>
      </c>
      <c r="U7" s="83">
        <v>0</v>
      </c>
      <c r="V7" s="83">
        <v>0</v>
      </c>
      <c r="W7" s="83">
        <f aca="true" t="shared" si="8" ref="W7:W51">SUM(X7:Y7)</f>
        <v>0</v>
      </c>
      <c r="X7" s="83">
        <v>0</v>
      </c>
      <c r="Y7" s="74">
        <v>0</v>
      </c>
      <c r="Z7" s="75">
        <f aca="true" t="shared" si="9" ref="Z7:Z51">SUM(AA7,AD7,AG7,AJ7,AM7)</f>
        <v>662.5500000000001</v>
      </c>
      <c r="AA7" s="83">
        <f aca="true" t="shared" si="10" ref="AA7:AA51">SUM(AB7:AC7)</f>
        <v>117.6</v>
      </c>
      <c r="AB7" s="83">
        <v>0</v>
      </c>
      <c r="AC7" s="74">
        <v>117.6</v>
      </c>
      <c r="AD7" s="83">
        <f aca="true" t="shared" si="11" ref="AD7:AD51">SUM(AE7:AF7)</f>
        <v>544.95</v>
      </c>
      <c r="AE7" s="83">
        <v>0</v>
      </c>
      <c r="AF7" s="74">
        <v>544.95</v>
      </c>
      <c r="AG7" s="83">
        <f aca="true" t="shared" si="12" ref="AG7:AG51">SUM(AH7:AI7)</f>
        <v>0</v>
      </c>
      <c r="AH7" s="83">
        <v>0</v>
      </c>
      <c r="AI7" s="74">
        <v>0</v>
      </c>
      <c r="AJ7" s="83">
        <f aca="true" t="shared" si="13" ref="AJ7:AJ51">SUM(AK7:AL7)</f>
        <v>0</v>
      </c>
      <c r="AK7" s="83">
        <v>0</v>
      </c>
      <c r="AL7" s="74">
        <v>0</v>
      </c>
      <c r="AM7" s="83">
        <f aca="true" t="shared" si="14" ref="AM7:AM51">SUM(AN7:AO7)</f>
        <v>0</v>
      </c>
      <c r="AN7" s="83">
        <v>0</v>
      </c>
      <c r="AO7" s="74">
        <v>0</v>
      </c>
    </row>
    <row r="8" spans="1:41" ht="19.5" customHeight="1">
      <c r="A8" s="62" t="s">
        <v>38</v>
      </c>
      <c r="B8" s="62" t="s">
        <v>38</v>
      </c>
      <c r="C8" s="62" t="s">
        <v>38</v>
      </c>
      <c r="D8" s="62" t="s">
        <v>82</v>
      </c>
      <c r="E8" s="83">
        <f t="shared" si="0"/>
        <v>11072.56</v>
      </c>
      <c r="F8" s="83">
        <f t="shared" si="1"/>
        <v>10502.26</v>
      </c>
      <c r="G8" s="83">
        <f t="shared" si="2"/>
        <v>8977.26</v>
      </c>
      <c r="H8" s="83">
        <v>1299.86</v>
      </c>
      <c r="I8" s="74">
        <v>7677.4</v>
      </c>
      <c r="J8" s="83">
        <f t="shared" si="3"/>
        <v>1525</v>
      </c>
      <c r="K8" s="83">
        <v>0</v>
      </c>
      <c r="L8" s="74">
        <v>1525</v>
      </c>
      <c r="M8" s="83">
        <f t="shared" si="4"/>
        <v>0</v>
      </c>
      <c r="N8" s="83">
        <v>0</v>
      </c>
      <c r="O8" s="74">
        <v>0</v>
      </c>
      <c r="P8" s="75">
        <f t="shared" si="5"/>
        <v>0</v>
      </c>
      <c r="Q8" s="83">
        <f t="shared" si="6"/>
        <v>0</v>
      </c>
      <c r="R8" s="83">
        <v>0</v>
      </c>
      <c r="S8" s="74">
        <v>0</v>
      </c>
      <c r="T8" s="83">
        <f t="shared" si="7"/>
        <v>0</v>
      </c>
      <c r="U8" s="83">
        <v>0</v>
      </c>
      <c r="V8" s="83">
        <v>0</v>
      </c>
      <c r="W8" s="83">
        <f t="shared" si="8"/>
        <v>0</v>
      </c>
      <c r="X8" s="83">
        <v>0</v>
      </c>
      <c r="Y8" s="74">
        <v>0</v>
      </c>
      <c r="Z8" s="75">
        <f t="shared" si="9"/>
        <v>570.3</v>
      </c>
      <c r="AA8" s="83">
        <f t="shared" si="10"/>
        <v>92.55</v>
      </c>
      <c r="AB8" s="83">
        <v>0</v>
      </c>
      <c r="AC8" s="74">
        <v>92.55</v>
      </c>
      <c r="AD8" s="83">
        <f t="shared" si="11"/>
        <v>477.75</v>
      </c>
      <c r="AE8" s="83">
        <v>0</v>
      </c>
      <c r="AF8" s="74">
        <v>477.75</v>
      </c>
      <c r="AG8" s="83">
        <f t="shared" si="12"/>
        <v>0</v>
      </c>
      <c r="AH8" s="83">
        <v>0</v>
      </c>
      <c r="AI8" s="74">
        <v>0</v>
      </c>
      <c r="AJ8" s="83">
        <f t="shared" si="13"/>
        <v>0</v>
      </c>
      <c r="AK8" s="83">
        <v>0</v>
      </c>
      <c r="AL8" s="74">
        <v>0</v>
      </c>
      <c r="AM8" s="83">
        <f t="shared" si="14"/>
        <v>0</v>
      </c>
      <c r="AN8" s="83">
        <v>0</v>
      </c>
      <c r="AO8" s="74">
        <v>0</v>
      </c>
    </row>
    <row r="9" spans="1:41" ht="19.5" customHeight="1">
      <c r="A9" s="62" t="s">
        <v>38</v>
      </c>
      <c r="B9" s="62" t="s">
        <v>38</v>
      </c>
      <c r="C9" s="62" t="s">
        <v>38</v>
      </c>
      <c r="D9" s="62" t="s">
        <v>83</v>
      </c>
      <c r="E9" s="83">
        <f t="shared" si="0"/>
        <v>11072.56</v>
      </c>
      <c r="F9" s="83">
        <f t="shared" si="1"/>
        <v>10502.26</v>
      </c>
      <c r="G9" s="83">
        <f t="shared" si="2"/>
        <v>8977.26</v>
      </c>
      <c r="H9" s="83">
        <v>1299.86</v>
      </c>
      <c r="I9" s="74">
        <v>7677.4</v>
      </c>
      <c r="J9" s="83">
        <f t="shared" si="3"/>
        <v>1525</v>
      </c>
      <c r="K9" s="83">
        <v>0</v>
      </c>
      <c r="L9" s="74">
        <v>1525</v>
      </c>
      <c r="M9" s="83">
        <f t="shared" si="4"/>
        <v>0</v>
      </c>
      <c r="N9" s="83">
        <v>0</v>
      </c>
      <c r="O9" s="74">
        <v>0</v>
      </c>
      <c r="P9" s="75">
        <f t="shared" si="5"/>
        <v>0</v>
      </c>
      <c r="Q9" s="83">
        <f t="shared" si="6"/>
        <v>0</v>
      </c>
      <c r="R9" s="83">
        <v>0</v>
      </c>
      <c r="S9" s="74">
        <v>0</v>
      </c>
      <c r="T9" s="83">
        <f t="shared" si="7"/>
        <v>0</v>
      </c>
      <c r="U9" s="83">
        <v>0</v>
      </c>
      <c r="V9" s="83">
        <v>0</v>
      </c>
      <c r="W9" s="83">
        <f t="shared" si="8"/>
        <v>0</v>
      </c>
      <c r="X9" s="83">
        <v>0</v>
      </c>
      <c r="Y9" s="74">
        <v>0</v>
      </c>
      <c r="Z9" s="75">
        <f t="shared" si="9"/>
        <v>570.3</v>
      </c>
      <c r="AA9" s="83">
        <f t="shared" si="10"/>
        <v>92.55</v>
      </c>
      <c r="AB9" s="83">
        <v>0</v>
      </c>
      <c r="AC9" s="74">
        <v>92.55</v>
      </c>
      <c r="AD9" s="83">
        <f t="shared" si="11"/>
        <v>477.75</v>
      </c>
      <c r="AE9" s="83">
        <v>0</v>
      </c>
      <c r="AF9" s="74">
        <v>477.75</v>
      </c>
      <c r="AG9" s="83">
        <f t="shared" si="12"/>
        <v>0</v>
      </c>
      <c r="AH9" s="83">
        <v>0</v>
      </c>
      <c r="AI9" s="74">
        <v>0</v>
      </c>
      <c r="AJ9" s="83">
        <f t="shared" si="13"/>
        <v>0</v>
      </c>
      <c r="AK9" s="83">
        <v>0</v>
      </c>
      <c r="AL9" s="74">
        <v>0</v>
      </c>
      <c r="AM9" s="83">
        <f t="shared" si="14"/>
        <v>0</v>
      </c>
      <c r="AN9" s="83">
        <v>0</v>
      </c>
      <c r="AO9" s="74">
        <v>0</v>
      </c>
    </row>
    <row r="10" spans="1:41" ht="19.5" customHeight="1">
      <c r="A10" s="62" t="s">
        <v>38</v>
      </c>
      <c r="B10" s="62" t="s">
        <v>38</v>
      </c>
      <c r="C10" s="62" t="s">
        <v>38</v>
      </c>
      <c r="D10" s="62" t="s">
        <v>190</v>
      </c>
      <c r="E10" s="83">
        <f t="shared" si="0"/>
        <v>821.24</v>
      </c>
      <c r="F10" s="83">
        <f t="shared" si="1"/>
        <v>821.24</v>
      </c>
      <c r="G10" s="83">
        <f t="shared" si="2"/>
        <v>821.24</v>
      </c>
      <c r="H10" s="83">
        <v>821.24</v>
      </c>
      <c r="I10" s="74">
        <v>0</v>
      </c>
      <c r="J10" s="83">
        <f t="shared" si="3"/>
        <v>0</v>
      </c>
      <c r="K10" s="83">
        <v>0</v>
      </c>
      <c r="L10" s="74">
        <v>0</v>
      </c>
      <c r="M10" s="83">
        <f t="shared" si="4"/>
        <v>0</v>
      </c>
      <c r="N10" s="83">
        <v>0</v>
      </c>
      <c r="O10" s="74">
        <v>0</v>
      </c>
      <c r="P10" s="75">
        <f t="shared" si="5"/>
        <v>0</v>
      </c>
      <c r="Q10" s="83">
        <f t="shared" si="6"/>
        <v>0</v>
      </c>
      <c r="R10" s="83">
        <v>0</v>
      </c>
      <c r="S10" s="74">
        <v>0</v>
      </c>
      <c r="T10" s="83">
        <f t="shared" si="7"/>
        <v>0</v>
      </c>
      <c r="U10" s="83">
        <v>0</v>
      </c>
      <c r="V10" s="83">
        <v>0</v>
      </c>
      <c r="W10" s="83">
        <f t="shared" si="8"/>
        <v>0</v>
      </c>
      <c r="X10" s="83">
        <v>0</v>
      </c>
      <c r="Y10" s="74">
        <v>0</v>
      </c>
      <c r="Z10" s="75">
        <f t="shared" si="9"/>
        <v>0</v>
      </c>
      <c r="AA10" s="83">
        <f t="shared" si="10"/>
        <v>0</v>
      </c>
      <c r="AB10" s="83">
        <v>0</v>
      </c>
      <c r="AC10" s="74">
        <v>0</v>
      </c>
      <c r="AD10" s="83">
        <f t="shared" si="11"/>
        <v>0</v>
      </c>
      <c r="AE10" s="83">
        <v>0</v>
      </c>
      <c r="AF10" s="74">
        <v>0</v>
      </c>
      <c r="AG10" s="83">
        <f t="shared" si="12"/>
        <v>0</v>
      </c>
      <c r="AH10" s="83">
        <v>0</v>
      </c>
      <c r="AI10" s="74">
        <v>0</v>
      </c>
      <c r="AJ10" s="83">
        <f t="shared" si="13"/>
        <v>0</v>
      </c>
      <c r="AK10" s="83">
        <v>0</v>
      </c>
      <c r="AL10" s="74">
        <v>0</v>
      </c>
      <c r="AM10" s="83">
        <f t="shared" si="14"/>
        <v>0</v>
      </c>
      <c r="AN10" s="83">
        <v>0</v>
      </c>
      <c r="AO10" s="74">
        <v>0</v>
      </c>
    </row>
    <row r="11" spans="1:41" ht="19.5" customHeight="1">
      <c r="A11" s="62" t="s">
        <v>191</v>
      </c>
      <c r="B11" s="62" t="s">
        <v>91</v>
      </c>
      <c r="C11" s="62" t="s">
        <v>87</v>
      </c>
      <c r="D11" s="62" t="s">
        <v>192</v>
      </c>
      <c r="E11" s="83">
        <f t="shared" si="0"/>
        <v>571.58</v>
      </c>
      <c r="F11" s="83">
        <f t="shared" si="1"/>
        <v>571.58</v>
      </c>
      <c r="G11" s="83">
        <f t="shared" si="2"/>
        <v>571.58</v>
      </c>
      <c r="H11" s="83">
        <v>571.58</v>
      </c>
      <c r="I11" s="74">
        <v>0</v>
      </c>
      <c r="J11" s="83">
        <f t="shared" si="3"/>
        <v>0</v>
      </c>
      <c r="K11" s="83">
        <v>0</v>
      </c>
      <c r="L11" s="74">
        <v>0</v>
      </c>
      <c r="M11" s="83">
        <f t="shared" si="4"/>
        <v>0</v>
      </c>
      <c r="N11" s="83">
        <v>0</v>
      </c>
      <c r="O11" s="74">
        <v>0</v>
      </c>
      <c r="P11" s="75">
        <f t="shared" si="5"/>
        <v>0</v>
      </c>
      <c r="Q11" s="83">
        <f t="shared" si="6"/>
        <v>0</v>
      </c>
      <c r="R11" s="83">
        <v>0</v>
      </c>
      <c r="S11" s="74">
        <v>0</v>
      </c>
      <c r="T11" s="83">
        <f t="shared" si="7"/>
        <v>0</v>
      </c>
      <c r="U11" s="83">
        <v>0</v>
      </c>
      <c r="V11" s="83">
        <v>0</v>
      </c>
      <c r="W11" s="83">
        <f t="shared" si="8"/>
        <v>0</v>
      </c>
      <c r="X11" s="83">
        <v>0</v>
      </c>
      <c r="Y11" s="74">
        <v>0</v>
      </c>
      <c r="Z11" s="75">
        <f t="shared" si="9"/>
        <v>0</v>
      </c>
      <c r="AA11" s="83">
        <f t="shared" si="10"/>
        <v>0</v>
      </c>
      <c r="AB11" s="83">
        <v>0</v>
      </c>
      <c r="AC11" s="74">
        <v>0</v>
      </c>
      <c r="AD11" s="83">
        <f t="shared" si="11"/>
        <v>0</v>
      </c>
      <c r="AE11" s="83">
        <v>0</v>
      </c>
      <c r="AF11" s="74">
        <v>0</v>
      </c>
      <c r="AG11" s="83">
        <f t="shared" si="12"/>
        <v>0</v>
      </c>
      <c r="AH11" s="83">
        <v>0</v>
      </c>
      <c r="AI11" s="74">
        <v>0</v>
      </c>
      <c r="AJ11" s="83">
        <f t="shared" si="13"/>
        <v>0</v>
      </c>
      <c r="AK11" s="83">
        <v>0</v>
      </c>
      <c r="AL11" s="74">
        <v>0</v>
      </c>
      <c r="AM11" s="83">
        <f t="shared" si="14"/>
        <v>0</v>
      </c>
      <c r="AN11" s="83">
        <v>0</v>
      </c>
      <c r="AO11" s="74">
        <v>0</v>
      </c>
    </row>
    <row r="12" spans="1:41" ht="19.5" customHeight="1">
      <c r="A12" s="62" t="s">
        <v>191</v>
      </c>
      <c r="B12" s="62" t="s">
        <v>96</v>
      </c>
      <c r="C12" s="62" t="s">
        <v>87</v>
      </c>
      <c r="D12" s="62" t="s">
        <v>193</v>
      </c>
      <c r="E12" s="83">
        <f t="shared" si="0"/>
        <v>161.64</v>
      </c>
      <c r="F12" s="83">
        <f t="shared" si="1"/>
        <v>161.64</v>
      </c>
      <c r="G12" s="83">
        <f t="shared" si="2"/>
        <v>161.64</v>
      </c>
      <c r="H12" s="83">
        <v>161.64</v>
      </c>
      <c r="I12" s="74">
        <v>0</v>
      </c>
      <c r="J12" s="83">
        <f t="shared" si="3"/>
        <v>0</v>
      </c>
      <c r="K12" s="83">
        <v>0</v>
      </c>
      <c r="L12" s="74">
        <v>0</v>
      </c>
      <c r="M12" s="83">
        <f t="shared" si="4"/>
        <v>0</v>
      </c>
      <c r="N12" s="83">
        <v>0</v>
      </c>
      <c r="O12" s="74">
        <v>0</v>
      </c>
      <c r="P12" s="75">
        <f t="shared" si="5"/>
        <v>0</v>
      </c>
      <c r="Q12" s="83">
        <f t="shared" si="6"/>
        <v>0</v>
      </c>
      <c r="R12" s="83">
        <v>0</v>
      </c>
      <c r="S12" s="74">
        <v>0</v>
      </c>
      <c r="T12" s="83">
        <f t="shared" si="7"/>
        <v>0</v>
      </c>
      <c r="U12" s="83">
        <v>0</v>
      </c>
      <c r="V12" s="83">
        <v>0</v>
      </c>
      <c r="W12" s="83">
        <f t="shared" si="8"/>
        <v>0</v>
      </c>
      <c r="X12" s="83">
        <v>0</v>
      </c>
      <c r="Y12" s="74">
        <v>0</v>
      </c>
      <c r="Z12" s="75">
        <f t="shared" si="9"/>
        <v>0</v>
      </c>
      <c r="AA12" s="83">
        <f t="shared" si="10"/>
        <v>0</v>
      </c>
      <c r="AB12" s="83">
        <v>0</v>
      </c>
      <c r="AC12" s="74">
        <v>0</v>
      </c>
      <c r="AD12" s="83">
        <f t="shared" si="11"/>
        <v>0</v>
      </c>
      <c r="AE12" s="83">
        <v>0</v>
      </c>
      <c r="AF12" s="74">
        <v>0</v>
      </c>
      <c r="AG12" s="83">
        <f t="shared" si="12"/>
        <v>0</v>
      </c>
      <c r="AH12" s="83">
        <v>0</v>
      </c>
      <c r="AI12" s="74">
        <v>0</v>
      </c>
      <c r="AJ12" s="83">
        <f t="shared" si="13"/>
        <v>0</v>
      </c>
      <c r="AK12" s="83">
        <v>0</v>
      </c>
      <c r="AL12" s="74">
        <v>0</v>
      </c>
      <c r="AM12" s="83">
        <f t="shared" si="14"/>
        <v>0</v>
      </c>
      <c r="AN12" s="83">
        <v>0</v>
      </c>
      <c r="AO12" s="74">
        <v>0</v>
      </c>
    </row>
    <row r="13" spans="1:41" ht="19.5" customHeight="1">
      <c r="A13" s="62" t="s">
        <v>191</v>
      </c>
      <c r="B13" s="62" t="s">
        <v>86</v>
      </c>
      <c r="C13" s="62" t="s">
        <v>87</v>
      </c>
      <c r="D13" s="62" t="s">
        <v>194</v>
      </c>
      <c r="E13" s="83">
        <f t="shared" si="0"/>
        <v>81.07</v>
      </c>
      <c r="F13" s="83">
        <f t="shared" si="1"/>
        <v>81.07</v>
      </c>
      <c r="G13" s="83">
        <f t="shared" si="2"/>
        <v>81.07</v>
      </c>
      <c r="H13" s="83">
        <v>81.07</v>
      </c>
      <c r="I13" s="74">
        <v>0</v>
      </c>
      <c r="J13" s="83">
        <f t="shared" si="3"/>
        <v>0</v>
      </c>
      <c r="K13" s="83">
        <v>0</v>
      </c>
      <c r="L13" s="74">
        <v>0</v>
      </c>
      <c r="M13" s="83">
        <f t="shared" si="4"/>
        <v>0</v>
      </c>
      <c r="N13" s="83">
        <v>0</v>
      </c>
      <c r="O13" s="74">
        <v>0</v>
      </c>
      <c r="P13" s="75">
        <f t="shared" si="5"/>
        <v>0</v>
      </c>
      <c r="Q13" s="83">
        <f t="shared" si="6"/>
        <v>0</v>
      </c>
      <c r="R13" s="83">
        <v>0</v>
      </c>
      <c r="S13" s="74">
        <v>0</v>
      </c>
      <c r="T13" s="83">
        <f t="shared" si="7"/>
        <v>0</v>
      </c>
      <c r="U13" s="83">
        <v>0</v>
      </c>
      <c r="V13" s="83">
        <v>0</v>
      </c>
      <c r="W13" s="83">
        <f t="shared" si="8"/>
        <v>0</v>
      </c>
      <c r="X13" s="83">
        <v>0</v>
      </c>
      <c r="Y13" s="74">
        <v>0</v>
      </c>
      <c r="Z13" s="75">
        <f t="shared" si="9"/>
        <v>0</v>
      </c>
      <c r="AA13" s="83">
        <f t="shared" si="10"/>
        <v>0</v>
      </c>
      <c r="AB13" s="83">
        <v>0</v>
      </c>
      <c r="AC13" s="74">
        <v>0</v>
      </c>
      <c r="AD13" s="83">
        <f t="shared" si="11"/>
        <v>0</v>
      </c>
      <c r="AE13" s="83">
        <v>0</v>
      </c>
      <c r="AF13" s="74">
        <v>0</v>
      </c>
      <c r="AG13" s="83">
        <f t="shared" si="12"/>
        <v>0</v>
      </c>
      <c r="AH13" s="83">
        <v>0</v>
      </c>
      <c r="AI13" s="74">
        <v>0</v>
      </c>
      <c r="AJ13" s="83">
        <f t="shared" si="13"/>
        <v>0</v>
      </c>
      <c r="AK13" s="83">
        <v>0</v>
      </c>
      <c r="AL13" s="74">
        <v>0</v>
      </c>
      <c r="AM13" s="83">
        <f t="shared" si="14"/>
        <v>0</v>
      </c>
      <c r="AN13" s="83">
        <v>0</v>
      </c>
      <c r="AO13" s="74">
        <v>0</v>
      </c>
    </row>
    <row r="14" spans="1:41" ht="19.5" customHeight="1">
      <c r="A14" s="62" t="s">
        <v>191</v>
      </c>
      <c r="B14" s="62" t="s">
        <v>103</v>
      </c>
      <c r="C14" s="62" t="s">
        <v>87</v>
      </c>
      <c r="D14" s="62" t="s">
        <v>195</v>
      </c>
      <c r="E14" s="83">
        <f t="shared" si="0"/>
        <v>6.95</v>
      </c>
      <c r="F14" s="83">
        <f t="shared" si="1"/>
        <v>6.95</v>
      </c>
      <c r="G14" s="83">
        <f t="shared" si="2"/>
        <v>6.95</v>
      </c>
      <c r="H14" s="83">
        <v>6.95</v>
      </c>
      <c r="I14" s="74">
        <v>0</v>
      </c>
      <c r="J14" s="83">
        <f t="shared" si="3"/>
        <v>0</v>
      </c>
      <c r="K14" s="83">
        <v>0</v>
      </c>
      <c r="L14" s="74">
        <v>0</v>
      </c>
      <c r="M14" s="83">
        <f t="shared" si="4"/>
        <v>0</v>
      </c>
      <c r="N14" s="83">
        <v>0</v>
      </c>
      <c r="O14" s="74">
        <v>0</v>
      </c>
      <c r="P14" s="75">
        <f t="shared" si="5"/>
        <v>0</v>
      </c>
      <c r="Q14" s="83">
        <f t="shared" si="6"/>
        <v>0</v>
      </c>
      <c r="R14" s="83">
        <v>0</v>
      </c>
      <c r="S14" s="74">
        <v>0</v>
      </c>
      <c r="T14" s="83">
        <f t="shared" si="7"/>
        <v>0</v>
      </c>
      <c r="U14" s="83">
        <v>0</v>
      </c>
      <c r="V14" s="83">
        <v>0</v>
      </c>
      <c r="W14" s="83">
        <f t="shared" si="8"/>
        <v>0</v>
      </c>
      <c r="X14" s="83">
        <v>0</v>
      </c>
      <c r="Y14" s="74">
        <v>0</v>
      </c>
      <c r="Z14" s="75">
        <f t="shared" si="9"/>
        <v>0</v>
      </c>
      <c r="AA14" s="83">
        <f t="shared" si="10"/>
        <v>0</v>
      </c>
      <c r="AB14" s="83">
        <v>0</v>
      </c>
      <c r="AC14" s="74">
        <v>0</v>
      </c>
      <c r="AD14" s="83">
        <f t="shared" si="11"/>
        <v>0</v>
      </c>
      <c r="AE14" s="83">
        <v>0</v>
      </c>
      <c r="AF14" s="74">
        <v>0</v>
      </c>
      <c r="AG14" s="83">
        <f t="shared" si="12"/>
        <v>0</v>
      </c>
      <c r="AH14" s="83">
        <v>0</v>
      </c>
      <c r="AI14" s="74">
        <v>0</v>
      </c>
      <c r="AJ14" s="83">
        <f t="shared" si="13"/>
        <v>0</v>
      </c>
      <c r="AK14" s="83">
        <v>0</v>
      </c>
      <c r="AL14" s="74">
        <v>0</v>
      </c>
      <c r="AM14" s="83">
        <f t="shared" si="14"/>
        <v>0</v>
      </c>
      <c r="AN14" s="83">
        <v>0</v>
      </c>
      <c r="AO14" s="74">
        <v>0</v>
      </c>
    </row>
    <row r="15" spans="1:41" ht="19.5" customHeight="1">
      <c r="A15" s="62" t="s">
        <v>38</v>
      </c>
      <c r="B15" s="62" t="s">
        <v>38</v>
      </c>
      <c r="C15" s="62" t="s">
        <v>38</v>
      </c>
      <c r="D15" s="62" t="s">
        <v>196</v>
      </c>
      <c r="E15" s="83">
        <f t="shared" si="0"/>
        <v>2423.19</v>
      </c>
      <c r="F15" s="83">
        <f t="shared" si="1"/>
        <v>2010.1399999999999</v>
      </c>
      <c r="G15" s="83">
        <f t="shared" si="2"/>
        <v>1263.1399999999999</v>
      </c>
      <c r="H15" s="83">
        <v>461.73</v>
      </c>
      <c r="I15" s="74">
        <v>801.41</v>
      </c>
      <c r="J15" s="83">
        <f t="shared" si="3"/>
        <v>747</v>
      </c>
      <c r="K15" s="83">
        <v>0</v>
      </c>
      <c r="L15" s="74">
        <v>747</v>
      </c>
      <c r="M15" s="83">
        <f t="shared" si="4"/>
        <v>0</v>
      </c>
      <c r="N15" s="83">
        <v>0</v>
      </c>
      <c r="O15" s="74">
        <v>0</v>
      </c>
      <c r="P15" s="75">
        <f t="shared" si="5"/>
        <v>0</v>
      </c>
      <c r="Q15" s="83">
        <f t="shared" si="6"/>
        <v>0</v>
      </c>
      <c r="R15" s="83">
        <v>0</v>
      </c>
      <c r="S15" s="74">
        <v>0</v>
      </c>
      <c r="T15" s="83">
        <f t="shared" si="7"/>
        <v>0</v>
      </c>
      <c r="U15" s="83">
        <v>0</v>
      </c>
      <c r="V15" s="83">
        <v>0</v>
      </c>
      <c r="W15" s="83">
        <f t="shared" si="8"/>
        <v>0</v>
      </c>
      <c r="X15" s="83">
        <v>0</v>
      </c>
      <c r="Y15" s="74">
        <v>0</v>
      </c>
      <c r="Z15" s="75">
        <f t="shared" si="9"/>
        <v>413.05</v>
      </c>
      <c r="AA15" s="83">
        <f t="shared" si="10"/>
        <v>0</v>
      </c>
      <c r="AB15" s="83">
        <v>0</v>
      </c>
      <c r="AC15" s="74">
        <v>0</v>
      </c>
      <c r="AD15" s="83">
        <f t="shared" si="11"/>
        <v>413.05</v>
      </c>
      <c r="AE15" s="83">
        <v>0</v>
      </c>
      <c r="AF15" s="74">
        <v>413.05</v>
      </c>
      <c r="AG15" s="83">
        <f t="shared" si="12"/>
        <v>0</v>
      </c>
      <c r="AH15" s="83">
        <v>0</v>
      </c>
      <c r="AI15" s="74">
        <v>0</v>
      </c>
      <c r="AJ15" s="83">
        <f t="shared" si="13"/>
        <v>0</v>
      </c>
      <c r="AK15" s="83">
        <v>0</v>
      </c>
      <c r="AL15" s="74">
        <v>0</v>
      </c>
      <c r="AM15" s="83">
        <f t="shared" si="14"/>
        <v>0</v>
      </c>
      <c r="AN15" s="83">
        <v>0</v>
      </c>
      <c r="AO15" s="74">
        <v>0</v>
      </c>
    </row>
    <row r="16" spans="1:41" ht="19.5" customHeight="1">
      <c r="A16" s="62" t="s">
        <v>197</v>
      </c>
      <c r="B16" s="62" t="s">
        <v>91</v>
      </c>
      <c r="C16" s="62" t="s">
        <v>87</v>
      </c>
      <c r="D16" s="62" t="s">
        <v>198</v>
      </c>
      <c r="E16" s="83">
        <f t="shared" si="0"/>
        <v>243.09</v>
      </c>
      <c r="F16" s="83">
        <f t="shared" si="1"/>
        <v>238.09</v>
      </c>
      <c r="G16" s="83">
        <f t="shared" si="2"/>
        <v>238.09</v>
      </c>
      <c r="H16" s="83">
        <v>224.09</v>
      </c>
      <c r="I16" s="74">
        <v>14</v>
      </c>
      <c r="J16" s="83">
        <f t="shared" si="3"/>
        <v>0</v>
      </c>
      <c r="K16" s="83">
        <v>0</v>
      </c>
      <c r="L16" s="74">
        <v>0</v>
      </c>
      <c r="M16" s="83">
        <f t="shared" si="4"/>
        <v>0</v>
      </c>
      <c r="N16" s="83">
        <v>0</v>
      </c>
      <c r="O16" s="74">
        <v>0</v>
      </c>
      <c r="P16" s="75">
        <f t="shared" si="5"/>
        <v>0</v>
      </c>
      <c r="Q16" s="83">
        <f t="shared" si="6"/>
        <v>0</v>
      </c>
      <c r="R16" s="83">
        <v>0</v>
      </c>
      <c r="S16" s="74">
        <v>0</v>
      </c>
      <c r="T16" s="83">
        <f t="shared" si="7"/>
        <v>0</v>
      </c>
      <c r="U16" s="83">
        <v>0</v>
      </c>
      <c r="V16" s="83">
        <v>0</v>
      </c>
      <c r="W16" s="83">
        <f t="shared" si="8"/>
        <v>0</v>
      </c>
      <c r="X16" s="83">
        <v>0</v>
      </c>
      <c r="Y16" s="74">
        <v>0</v>
      </c>
      <c r="Z16" s="75">
        <f t="shared" si="9"/>
        <v>5</v>
      </c>
      <c r="AA16" s="83">
        <f t="shared" si="10"/>
        <v>0</v>
      </c>
      <c r="AB16" s="83">
        <v>0</v>
      </c>
      <c r="AC16" s="74">
        <v>0</v>
      </c>
      <c r="AD16" s="83">
        <f t="shared" si="11"/>
        <v>5</v>
      </c>
      <c r="AE16" s="83">
        <v>0</v>
      </c>
      <c r="AF16" s="74">
        <v>5</v>
      </c>
      <c r="AG16" s="83">
        <f t="shared" si="12"/>
        <v>0</v>
      </c>
      <c r="AH16" s="83">
        <v>0</v>
      </c>
      <c r="AI16" s="74">
        <v>0</v>
      </c>
      <c r="AJ16" s="83">
        <f t="shared" si="13"/>
        <v>0</v>
      </c>
      <c r="AK16" s="83">
        <v>0</v>
      </c>
      <c r="AL16" s="74">
        <v>0</v>
      </c>
      <c r="AM16" s="83">
        <f t="shared" si="14"/>
        <v>0</v>
      </c>
      <c r="AN16" s="83">
        <v>0</v>
      </c>
      <c r="AO16" s="74">
        <v>0</v>
      </c>
    </row>
    <row r="17" spans="1:41" ht="19.5" customHeight="1">
      <c r="A17" s="62" t="s">
        <v>197</v>
      </c>
      <c r="B17" s="62" t="s">
        <v>96</v>
      </c>
      <c r="C17" s="62" t="s">
        <v>87</v>
      </c>
      <c r="D17" s="62" t="s">
        <v>199</v>
      </c>
      <c r="E17" s="83">
        <f t="shared" si="0"/>
        <v>36</v>
      </c>
      <c r="F17" s="83">
        <f t="shared" si="1"/>
        <v>36</v>
      </c>
      <c r="G17" s="83">
        <f t="shared" si="2"/>
        <v>36</v>
      </c>
      <c r="H17" s="83">
        <v>36</v>
      </c>
      <c r="I17" s="74">
        <v>0</v>
      </c>
      <c r="J17" s="83">
        <f t="shared" si="3"/>
        <v>0</v>
      </c>
      <c r="K17" s="83">
        <v>0</v>
      </c>
      <c r="L17" s="74">
        <v>0</v>
      </c>
      <c r="M17" s="83">
        <f t="shared" si="4"/>
        <v>0</v>
      </c>
      <c r="N17" s="83">
        <v>0</v>
      </c>
      <c r="O17" s="74">
        <v>0</v>
      </c>
      <c r="P17" s="75">
        <f t="shared" si="5"/>
        <v>0</v>
      </c>
      <c r="Q17" s="83">
        <f t="shared" si="6"/>
        <v>0</v>
      </c>
      <c r="R17" s="83">
        <v>0</v>
      </c>
      <c r="S17" s="74">
        <v>0</v>
      </c>
      <c r="T17" s="83">
        <f t="shared" si="7"/>
        <v>0</v>
      </c>
      <c r="U17" s="83">
        <v>0</v>
      </c>
      <c r="V17" s="83">
        <v>0</v>
      </c>
      <c r="W17" s="83">
        <f t="shared" si="8"/>
        <v>0</v>
      </c>
      <c r="X17" s="83">
        <v>0</v>
      </c>
      <c r="Y17" s="74">
        <v>0</v>
      </c>
      <c r="Z17" s="75">
        <f t="shared" si="9"/>
        <v>0</v>
      </c>
      <c r="AA17" s="83">
        <f t="shared" si="10"/>
        <v>0</v>
      </c>
      <c r="AB17" s="83">
        <v>0</v>
      </c>
      <c r="AC17" s="74">
        <v>0</v>
      </c>
      <c r="AD17" s="83">
        <f t="shared" si="11"/>
        <v>0</v>
      </c>
      <c r="AE17" s="83">
        <v>0</v>
      </c>
      <c r="AF17" s="74">
        <v>0</v>
      </c>
      <c r="AG17" s="83">
        <f t="shared" si="12"/>
        <v>0</v>
      </c>
      <c r="AH17" s="83">
        <v>0</v>
      </c>
      <c r="AI17" s="74">
        <v>0</v>
      </c>
      <c r="AJ17" s="83">
        <f t="shared" si="13"/>
        <v>0</v>
      </c>
      <c r="AK17" s="83">
        <v>0</v>
      </c>
      <c r="AL17" s="74">
        <v>0</v>
      </c>
      <c r="AM17" s="83">
        <f t="shared" si="14"/>
        <v>0</v>
      </c>
      <c r="AN17" s="83">
        <v>0</v>
      </c>
      <c r="AO17" s="74">
        <v>0</v>
      </c>
    </row>
    <row r="18" spans="1:41" ht="19.5" customHeight="1">
      <c r="A18" s="62" t="s">
        <v>197</v>
      </c>
      <c r="B18" s="62" t="s">
        <v>86</v>
      </c>
      <c r="C18" s="62" t="s">
        <v>87</v>
      </c>
      <c r="D18" s="62" t="s">
        <v>200</v>
      </c>
      <c r="E18" s="83">
        <f t="shared" si="0"/>
        <v>103</v>
      </c>
      <c r="F18" s="83">
        <f t="shared" si="1"/>
        <v>103</v>
      </c>
      <c r="G18" s="83">
        <f t="shared" si="2"/>
        <v>103</v>
      </c>
      <c r="H18" s="83">
        <v>103</v>
      </c>
      <c r="I18" s="74">
        <v>0</v>
      </c>
      <c r="J18" s="83">
        <f t="shared" si="3"/>
        <v>0</v>
      </c>
      <c r="K18" s="83">
        <v>0</v>
      </c>
      <c r="L18" s="74">
        <v>0</v>
      </c>
      <c r="M18" s="83">
        <f t="shared" si="4"/>
        <v>0</v>
      </c>
      <c r="N18" s="83">
        <v>0</v>
      </c>
      <c r="O18" s="74">
        <v>0</v>
      </c>
      <c r="P18" s="75">
        <f t="shared" si="5"/>
        <v>0</v>
      </c>
      <c r="Q18" s="83">
        <f t="shared" si="6"/>
        <v>0</v>
      </c>
      <c r="R18" s="83">
        <v>0</v>
      </c>
      <c r="S18" s="74">
        <v>0</v>
      </c>
      <c r="T18" s="83">
        <f t="shared" si="7"/>
        <v>0</v>
      </c>
      <c r="U18" s="83">
        <v>0</v>
      </c>
      <c r="V18" s="83">
        <v>0</v>
      </c>
      <c r="W18" s="83">
        <f t="shared" si="8"/>
        <v>0</v>
      </c>
      <c r="X18" s="83">
        <v>0</v>
      </c>
      <c r="Y18" s="74">
        <v>0</v>
      </c>
      <c r="Z18" s="75">
        <f t="shared" si="9"/>
        <v>0</v>
      </c>
      <c r="AA18" s="83">
        <f t="shared" si="10"/>
        <v>0</v>
      </c>
      <c r="AB18" s="83">
        <v>0</v>
      </c>
      <c r="AC18" s="74">
        <v>0</v>
      </c>
      <c r="AD18" s="83">
        <f t="shared" si="11"/>
        <v>0</v>
      </c>
      <c r="AE18" s="83">
        <v>0</v>
      </c>
      <c r="AF18" s="74">
        <v>0</v>
      </c>
      <c r="AG18" s="83">
        <f t="shared" si="12"/>
        <v>0</v>
      </c>
      <c r="AH18" s="83">
        <v>0</v>
      </c>
      <c r="AI18" s="74">
        <v>0</v>
      </c>
      <c r="AJ18" s="83">
        <f t="shared" si="13"/>
        <v>0</v>
      </c>
      <c r="AK18" s="83">
        <v>0</v>
      </c>
      <c r="AL18" s="74">
        <v>0</v>
      </c>
      <c r="AM18" s="83">
        <f t="shared" si="14"/>
        <v>0</v>
      </c>
      <c r="AN18" s="83">
        <v>0</v>
      </c>
      <c r="AO18" s="74">
        <v>0</v>
      </c>
    </row>
    <row r="19" spans="1:41" ht="19.5" customHeight="1">
      <c r="A19" s="62" t="s">
        <v>197</v>
      </c>
      <c r="B19" s="62" t="s">
        <v>90</v>
      </c>
      <c r="C19" s="62" t="s">
        <v>87</v>
      </c>
      <c r="D19" s="62" t="s">
        <v>201</v>
      </c>
      <c r="E19" s="83">
        <f t="shared" si="0"/>
        <v>992.01</v>
      </c>
      <c r="F19" s="83">
        <f t="shared" si="1"/>
        <v>992.01</v>
      </c>
      <c r="G19" s="83">
        <f t="shared" si="2"/>
        <v>809.41</v>
      </c>
      <c r="H19" s="83">
        <v>45</v>
      </c>
      <c r="I19" s="74">
        <v>764.41</v>
      </c>
      <c r="J19" s="83">
        <f t="shared" si="3"/>
        <v>182.6</v>
      </c>
      <c r="K19" s="83">
        <v>0</v>
      </c>
      <c r="L19" s="74">
        <v>182.6</v>
      </c>
      <c r="M19" s="83">
        <f t="shared" si="4"/>
        <v>0</v>
      </c>
      <c r="N19" s="83">
        <v>0</v>
      </c>
      <c r="O19" s="74">
        <v>0</v>
      </c>
      <c r="P19" s="75">
        <f t="shared" si="5"/>
        <v>0</v>
      </c>
      <c r="Q19" s="83">
        <f t="shared" si="6"/>
        <v>0</v>
      </c>
      <c r="R19" s="83">
        <v>0</v>
      </c>
      <c r="S19" s="74">
        <v>0</v>
      </c>
      <c r="T19" s="83">
        <f t="shared" si="7"/>
        <v>0</v>
      </c>
      <c r="U19" s="83">
        <v>0</v>
      </c>
      <c r="V19" s="83">
        <v>0</v>
      </c>
      <c r="W19" s="83">
        <f t="shared" si="8"/>
        <v>0</v>
      </c>
      <c r="X19" s="83">
        <v>0</v>
      </c>
      <c r="Y19" s="74">
        <v>0</v>
      </c>
      <c r="Z19" s="75">
        <f t="shared" si="9"/>
        <v>0</v>
      </c>
      <c r="AA19" s="83">
        <f t="shared" si="10"/>
        <v>0</v>
      </c>
      <c r="AB19" s="83">
        <v>0</v>
      </c>
      <c r="AC19" s="74">
        <v>0</v>
      </c>
      <c r="AD19" s="83">
        <f t="shared" si="11"/>
        <v>0</v>
      </c>
      <c r="AE19" s="83">
        <v>0</v>
      </c>
      <c r="AF19" s="74">
        <v>0</v>
      </c>
      <c r="AG19" s="83">
        <f t="shared" si="12"/>
        <v>0</v>
      </c>
      <c r="AH19" s="83">
        <v>0</v>
      </c>
      <c r="AI19" s="74">
        <v>0</v>
      </c>
      <c r="AJ19" s="83">
        <f t="shared" si="13"/>
        <v>0</v>
      </c>
      <c r="AK19" s="83">
        <v>0</v>
      </c>
      <c r="AL19" s="74">
        <v>0</v>
      </c>
      <c r="AM19" s="83">
        <f t="shared" si="14"/>
        <v>0</v>
      </c>
      <c r="AN19" s="83">
        <v>0</v>
      </c>
      <c r="AO19" s="74">
        <v>0</v>
      </c>
    </row>
    <row r="20" spans="1:41" ht="19.5" customHeight="1">
      <c r="A20" s="62" t="s">
        <v>197</v>
      </c>
      <c r="B20" s="62" t="s">
        <v>101</v>
      </c>
      <c r="C20" s="62" t="s">
        <v>87</v>
      </c>
      <c r="D20" s="62" t="s">
        <v>202</v>
      </c>
      <c r="E20" s="83">
        <f t="shared" si="0"/>
        <v>4</v>
      </c>
      <c r="F20" s="83">
        <f t="shared" si="1"/>
        <v>4</v>
      </c>
      <c r="G20" s="83">
        <f t="shared" si="2"/>
        <v>4</v>
      </c>
      <c r="H20" s="83">
        <v>4</v>
      </c>
      <c r="I20" s="74">
        <v>0</v>
      </c>
      <c r="J20" s="83">
        <f t="shared" si="3"/>
        <v>0</v>
      </c>
      <c r="K20" s="83">
        <v>0</v>
      </c>
      <c r="L20" s="74">
        <v>0</v>
      </c>
      <c r="M20" s="83">
        <f t="shared" si="4"/>
        <v>0</v>
      </c>
      <c r="N20" s="83">
        <v>0</v>
      </c>
      <c r="O20" s="74">
        <v>0</v>
      </c>
      <c r="P20" s="75">
        <f t="shared" si="5"/>
        <v>0</v>
      </c>
      <c r="Q20" s="83">
        <f t="shared" si="6"/>
        <v>0</v>
      </c>
      <c r="R20" s="83">
        <v>0</v>
      </c>
      <c r="S20" s="74">
        <v>0</v>
      </c>
      <c r="T20" s="83">
        <f t="shared" si="7"/>
        <v>0</v>
      </c>
      <c r="U20" s="83">
        <v>0</v>
      </c>
      <c r="V20" s="83">
        <v>0</v>
      </c>
      <c r="W20" s="83">
        <f t="shared" si="8"/>
        <v>0</v>
      </c>
      <c r="X20" s="83">
        <v>0</v>
      </c>
      <c r="Y20" s="74">
        <v>0</v>
      </c>
      <c r="Z20" s="75">
        <f t="shared" si="9"/>
        <v>0</v>
      </c>
      <c r="AA20" s="83">
        <f t="shared" si="10"/>
        <v>0</v>
      </c>
      <c r="AB20" s="83">
        <v>0</v>
      </c>
      <c r="AC20" s="74">
        <v>0</v>
      </c>
      <c r="AD20" s="83">
        <f t="shared" si="11"/>
        <v>0</v>
      </c>
      <c r="AE20" s="83">
        <v>0</v>
      </c>
      <c r="AF20" s="74">
        <v>0</v>
      </c>
      <c r="AG20" s="83">
        <f t="shared" si="12"/>
        <v>0</v>
      </c>
      <c r="AH20" s="83">
        <v>0</v>
      </c>
      <c r="AI20" s="74">
        <v>0</v>
      </c>
      <c r="AJ20" s="83">
        <f t="shared" si="13"/>
        <v>0</v>
      </c>
      <c r="AK20" s="83">
        <v>0</v>
      </c>
      <c r="AL20" s="74">
        <v>0</v>
      </c>
      <c r="AM20" s="83">
        <f t="shared" si="14"/>
        <v>0</v>
      </c>
      <c r="AN20" s="83">
        <v>0</v>
      </c>
      <c r="AO20" s="74">
        <v>0</v>
      </c>
    </row>
    <row r="21" spans="1:41" ht="19.5" customHeight="1">
      <c r="A21" s="62" t="s">
        <v>197</v>
      </c>
      <c r="B21" s="62" t="s">
        <v>85</v>
      </c>
      <c r="C21" s="62" t="s">
        <v>87</v>
      </c>
      <c r="D21" s="62" t="s">
        <v>203</v>
      </c>
      <c r="E21" s="83">
        <f t="shared" si="0"/>
        <v>23.8</v>
      </c>
      <c r="F21" s="83">
        <f t="shared" si="1"/>
        <v>23.8</v>
      </c>
      <c r="G21" s="83">
        <f t="shared" si="2"/>
        <v>23.8</v>
      </c>
      <c r="H21" s="83">
        <v>23.8</v>
      </c>
      <c r="I21" s="74">
        <v>0</v>
      </c>
      <c r="J21" s="83">
        <f t="shared" si="3"/>
        <v>0</v>
      </c>
      <c r="K21" s="83">
        <v>0</v>
      </c>
      <c r="L21" s="74">
        <v>0</v>
      </c>
      <c r="M21" s="83">
        <f t="shared" si="4"/>
        <v>0</v>
      </c>
      <c r="N21" s="83">
        <v>0</v>
      </c>
      <c r="O21" s="74">
        <v>0</v>
      </c>
      <c r="P21" s="75">
        <f t="shared" si="5"/>
        <v>0</v>
      </c>
      <c r="Q21" s="83">
        <f t="shared" si="6"/>
        <v>0</v>
      </c>
      <c r="R21" s="83">
        <v>0</v>
      </c>
      <c r="S21" s="74">
        <v>0</v>
      </c>
      <c r="T21" s="83">
        <f t="shared" si="7"/>
        <v>0</v>
      </c>
      <c r="U21" s="83">
        <v>0</v>
      </c>
      <c r="V21" s="83">
        <v>0</v>
      </c>
      <c r="W21" s="83">
        <f t="shared" si="8"/>
        <v>0</v>
      </c>
      <c r="X21" s="83">
        <v>0</v>
      </c>
      <c r="Y21" s="74">
        <v>0</v>
      </c>
      <c r="Z21" s="75">
        <f t="shared" si="9"/>
        <v>0</v>
      </c>
      <c r="AA21" s="83">
        <f t="shared" si="10"/>
        <v>0</v>
      </c>
      <c r="AB21" s="83">
        <v>0</v>
      </c>
      <c r="AC21" s="74">
        <v>0</v>
      </c>
      <c r="AD21" s="83">
        <f t="shared" si="11"/>
        <v>0</v>
      </c>
      <c r="AE21" s="83">
        <v>0</v>
      </c>
      <c r="AF21" s="74">
        <v>0</v>
      </c>
      <c r="AG21" s="83">
        <f t="shared" si="12"/>
        <v>0</v>
      </c>
      <c r="AH21" s="83">
        <v>0</v>
      </c>
      <c r="AI21" s="74">
        <v>0</v>
      </c>
      <c r="AJ21" s="83">
        <f t="shared" si="13"/>
        <v>0</v>
      </c>
      <c r="AK21" s="83">
        <v>0</v>
      </c>
      <c r="AL21" s="74">
        <v>0</v>
      </c>
      <c r="AM21" s="83">
        <f t="shared" si="14"/>
        <v>0</v>
      </c>
      <c r="AN21" s="83">
        <v>0</v>
      </c>
      <c r="AO21" s="74">
        <v>0</v>
      </c>
    </row>
    <row r="22" spans="1:41" ht="19.5" customHeight="1">
      <c r="A22" s="62" t="s">
        <v>197</v>
      </c>
      <c r="B22" s="62" t="s">
        <v>204</v>
      </c>
      <c r="C22" s="62" t="s">
        <v>87</v>
      </c>
      <c r="D22" s="62" t="s">
        <v>205</v>
      </c>
      <c r="E22" s="83">
        <f t="shared" si="0"/>
        <v>19.4</v>
      </c>
      <c r="F22" s="83">
        <f t="shared" si="1"/>
        <v>19.4</v>
      </c>
      <c r="G22" s="83">
        <f t="shared" si="2"/>
        <v>0</v>
      </c>
      <c r="H22" s="83">
        <v>0</v>
      </c>
      <c r="I22" s="74">
        <v>0</v>
      </c>
      <c r="J22" s="83">
        <f t="shared" si="3"/>
        <v>19.4</v>
      </c>
      <c r="K22" s="83">
        <v>0</v>
      </c>
      <c r="L22" s="74">
        <v>19.4</v>
      </c>
      <c r="M22" s="83">
        <f t="shared" si="4"/>
        <v>0</v>
      </c>
      <c r="N22" s="83">
        <v>0</v>
      </c>
      <c r="O22" s="74">
        <v>0</v>
      </c>
      <c r="P22" s="75">
        <f t="shared" si="5"/>
        <v>0</v>
      </c>
      <c r="Q22" s="83">
        <f t="shared" si="6"/>
        <v>0</v>
      </c>
      <c r="R22" s="83">
        <v>0</v>
      </c>
      <c r="S22" s="74">
        <v>0</v>
      </c>
      <c r="T22" s="83">
        <f t="shared" si="7"/>
        <v>0</v>
      </c>
      <c r="U22" s="83">
        <v>0</v>
      </c>
      <c r="V22" s="83">
        <v>0</v>
      </c>
      <c r="W22" s="83">
        <f t="shared" si="8"/>
        <v>0</v>
      </c>
      <c r="X22" s="83">
        <v>0</v>
      </c>
      <c r="Y22" s="74">
        <v>0</v>
      </c>
      <c r="Z22" s="75">
        <f t="shared" si="9"/>
        <v>0</v>
      </c>
      <c r="AA22" s="83">
        <f t="shared" si="10"/>
        <v>0</v>
      </c>
      <c r="AB22" s="83">
        <v>0</v>
      </c>
      <c r="AC22" s="74">
        <v>0</v>
      </c>
      <c r="AD22" s="83">
        <f t="shared" si="11"/>
        <v>0</v>
      </c>
      <c r="AE22" s="83">
        <v>0</v>
      </c>
      <c r="AF22" s="74">
        <v>0</v>
      </c>
      <c r="AG22" s="83">
        <f t="shared" si="12"/>
        <v>0</v>
      </c>
      <c r="AH22" s="83">
        <v>0</v>
      </c>
      <c r="AI22" s="74">
        <v>0</v>
      </c>
      <c r="AJ22" s="83">
        <f t="shared" si="13"/>
        <v>0</v>
      </c>
      <c r="AK22" s="83">
        <v>0</v>
      </c>
      <c r="AL22" s="74">
        <v>0</v>
      </c>
      <c r="AM22" s="83">
        <f t="shared" si="14"/>
        <v>0</v>
      </c>
      <c r="AN22" s="83">
        <v>0</v>
      </c>
      <c r="AO22" s="74">
        <v>0</v>
      </c>
    </row>
    <row r="23" spans="1:41" ht="19.5" customHeight="1">
      <c r="A23" s="62" t="s">
        <v>197</v>
      </c>
      <c r="B23" s="62" t="s">
        <v>103</v>
      </c>
      <c r="C23" s="62" t="s">
        <v>87</v>
      </c>
      <c r="D23" s="62" t="s">
        <v>206</v>
      </c>
      <c r="E23" s="83">
        <f t="shared" si="0"/>
        <v>1001.8900000000001</v>
      </c>
      <c r="F23" s="83">
        <f t="shared" si="1"/>
        <v>593.84</v>
      </c>
      <c r="G23" s="83">
        <f t="shared" si="2"/>
        <v>48.84</v>
      </c>
      <c r="H23" s="83">
        <v>25.84</v>
      </c>
      <c r="I23" s="74">
        <v>23</v>
      </c>
      <c r="J23" s="83">
        <f t="shared" si="3"/>
        <v>545</v>
      </c>
      <c r="K23" s="83">
        <v>0</v>
      </c>
      <c r="L23" s="74">
        <v>545</v>
      </c>
      <c r="M23" s="83">
        <f t="shared" si="4"/>
        <v>0</v>
      </c>
      <c r="N23" s="83">
        <v>0</v>
      </c>
      <c r="O23" s="74">
        <v>0</v>
      </c>
      <c r="P23" s="75">
        <f t="shared" si="5"/>
        <v>0</v>
      </c>
      <c r="Q23" s="83">
        <f t="shared" si="6"/>
        <v>0</v>
      </c>
      <c r="R23" s="83">
        <v>0</v>
      </c>
      <c r="S23" s="74">
        <v>0</v>
      </c>
      <c r="T23" s="83">
        <f t="shared" si="7"/>
        <v>0</v>
      </c>
      <c r="U23" s="83">
        <v>0</v>
      </c>
      <c r="V23" s="83">
        <v>0</v>
      </c>
      <c r="W23" s="83">
        <f t="shared" si="8"/>
        <v>0</v>
      </c>
      <c r="X23" s="83">
        <v>0</v>
      </c>
      <c r="Y23" s="74">
        <v>0</v>
      </c>
      <c r="Z23" s="75">
        <f t="shared" si="9"/>
        <v>408.05</v>
      </c>
      <c r="AA23" s="83">
        <f t="shared" si="10"/>
        <v>0</v>
      </c>
      <c r="AB23" s="83">
        <v>0</v>
      </c>
      <c r="AC23" s="74">
        <v>0</v>
      </c>
      <c r="AD23" s="83">
        <f t="shared" si="11"/>
        <v>408.05</v>
      </c>
      <c r="AE23" s="83">
        <v>0</v>
      </c>
      <c r="AF23" s="74">
        <v>408.05</v>
      </c>
      <c r="AG23" s="83">
        <f t="shared" si="12"/>
        <v>0</v>
      </c>
      <c r="AH23" s="83">
        <v>0</v>
      </c>
      <c r="AI23" s="74">
        <v>0</v>
      </c>
      <c r="AJ23" s="83">
        <f t="shared" si="13"/>
        <v>0</v>
      </c>
      <c r="AK23" s="83">
        <v>0</v>
      </c>
      <c r="AL23" s="74">
        <v>0</v>
      </c>
      <c r="AM23" s="83">
        <f t="shared" si="14"/>
        <v>0</v>
      </c>
      <c r="AN23" s="83">
        <v>0</v>
      </c>
      <c r="AO23" s="74">
        <v>0</v>
      </c>
    </row>
    <row r="24" spans="1:41" ht="19.5" customHeight="1">
      <c r="A24" s="62" t="s">
        <v>38</v>
      </c>
      <c r="B24" s="62" t="s">
        <v>38</v>
      </c>
      <c r="C24" s="62" t="s">
        <v>38</v>
      </c>
      <c r="D24" s="62" t="s">
        <v>207</v>
      </c>
      <c r="E24" s="83">
        <f t="shared" si="0"/>
        <v>1016.51</v>
      </c>
      <c r="F24" s="83">
        <f t="shared" si="1"/>
        <v>864.16</v>
      </c>
      <c r="G24" s="83">
        <f t="shared" si="2"/>
        <v>86.16</v>
      </c>
      <c r="H24" s="83">
        <v>0</v>
      </c>
      <c r="I24" s="74">
        <v>86.16</v>
      </c>
      <c r="J24" s="83">
        <f t="shared" si="3"/>
        <v>778</v>
      </c>
      <c r="K24" s="83">
        <v>0</v>
      </c>
      <c r="L24" s="74">
        <v>778</v>
      </c>
      <c r="M24" s="83">
        <f t="shared" si="4"/>
        <v>0</v>
      </c>
      <c r="N24" s="83">
        <v>0</v>
      </c>
      <c r="O24" s="74">
        <v>0</v>
      </c>
      <c r="P24" s="75">
        <f t="shared" si="5"/>
        <v>0</v>
      </c>
      <c r="Q24" s="83">
        <f t="shared" si="6"/>
        <v>0</v>
      </c>
      <c r="R24" s="83">
        <v>0</v>
      </c>
      <c r="S24" s="74">
        <v>0</v>
      </c>
      <c r="T24" s="83">
        <f t="shared" si="7"/>
        <v>0</v>
      </c>
      <c r="U24" s="83">
        <v>0</v>
      </c>
      <c r="V24" s="83">
        <v>0</v>
      </c>
      <c r="W24" s="83">
        <f t="shared" si="8"/>
        <v>0</v>
      </c>
      <c r="X24" s="83">
        <v>0</v>
      </c>
      <c r="Y24" s="74">
        <v>0</v>
      </c>
      <c r="Z24" s="75">
        <f t="shared" si="9"/>
        <v>152.35</v>
      </c>
      <c r="AA24" s="83">
        <f t="shared" si="10"/>
        <v>92.55</v>
      </c>
      <c r="AB24" s="83">
        <v>0</v>
      </c>
      <c r="AC24" s="74">
        <v>92.55</v>
      </c>
      <c r="AD24" s="83">
        <f t="shared" si="11"/>
        <v>59.8</v>
      </c>
      <c r="AE24" s="83">
        <v>0</v>
      </c>
      <c r="AF24" s="74">
        <v>59.8</v>
      </c>
      <c r="AG24" s="83">
        <f t="shared" si="12"/>
        <v>0</v>
      </c>
      <c r="AH24" s="83">
        <v>0</v>
      </c>
      <c r="AI24" s="74">
        <v>0</v>
      </c>
      <c r="AJ24" s="83">
        <f t="shared" si="13"/>
        <v>0</v>
      </c>
      <c r="AK24" s="83">
        <v>0</v>
      </c>
      <c r="AL24" s="74">
        <v>0</v>
      </c>
      <c r="AM24" s="83">
        <f t="shared" si="14"/>
        <v>0</v>
      </c>
      <c r="AN24" s="83">
        <v>0</v>
      </c>
      <c r="AO24" s="74">
        <v>0</v>
      </c>
    </row>
    <row r="25" spans="1:41" ht="19.5" customHeight="1">
      <c r="A25" s="62" t="s">
        <v>208</v>
      </c>
      <c r="B25" s="62" t="s">
        <v>101</v>
      </c>
      <c r="C25" s="62" t="s">
        <v>87</v>
      </c>
      <c r="D25" s="62" t="s">
        <v>209</v>
      </c>
      <c r="E25" s="83">
        <f t="shared" si="0"/>
        <v>926.7099999999999</v>
      </c>
      <c r="F25" s="83">
        <f t="shared" si="1"/>
        <v>834.16</v>
      </c>
      <c r="G25" s="83">
        <f t="shared" si="2"/>
        <v>56.16</v>
      </c>
      <c r="H25" s="83">
        <v>0</v>
      </c>
      <c r="I25" s="74">
        <v>56.16</v>
      </c>
      <c r="J25" s="83">
        <f t="shared" si="3"/>
        <v>778</v>
      </c>
      <c r="K25" s="83">
        <v>0</v>
      </c>
      <c r="L25" s="74">
        <v>778</v>
      </c>
      <c r="M25" s="83">
        <f t="shared" si="4"/>
        <v>0</v>
      </c>
      <c r="N25" s="83">
        <v>0</v>
      </c>
      <c r="O25" s="74">
        <v>0</v>
      </c>
      <c r="P25" s="75">
        <f t="shared" si="5"/>
        <v>0</v>
      </c>
      <c r="Q25" s="83">
        <f t="shared" si="6"/>
        <v>0</v>
      </c>
      <c r="R25" s="83">
        <v>0</v>
      </c>
      <c r="S25" s="74">
        <v>0</v>
      </c>
      <c r="T25" s="83">
        <f t="shared" si="7"/>
        <v>0</v>
      </c>
      <c r="U25" s="83">
        <v>0</v>
      </c>
      <c r="V25" s="83">
        <v>0</v>
      </c>
      <c r="W25" s="83">
        <f t="shared" si="8"/>
        <v>0</v>
      </c>
      <c r="X25" s="83">
        <v>0</v>
      </c>
      <c r="Y25" s="74">
        <v>0</v>
      </c>
      <c r="Z25" s="75">
        <f t="shared" si="9"/>
        <v>92.55</v>
      </c>
      <c r="AA25" s="83">
        <f t="shared" si="10"/>
        <v>92.55</v>
      </c>
      <c r="AB25" s="83">
        <v>0</v>
      </c>
      <c r="AC25" s="74">
        <v>92.55</v>
      </c>
      <c r="AD25" s="83">
        <f t="shared" si="11"/>
        <v>0</v>
      </c>
      <c r="AE25" s="83">
        <v>0</v>
      </c>
      <c r="AF25" s="74">
        <v>0</v>
      </c>
      <c r="AG25" s="83">
        <f t="shared" si="12"/>
        <v>0</v>
      </c>
      <c r="AH25" s="83">
        <v>0</v>
      </c>
      <c r="AI25" s="74">
        <v>0</v>
      </c>
      <c r="AJ25" s="83">
        <f t="shared" si="13"/>
        <v>0</v>
      </c>
      <c r="AK25" s="83">
        <v>0</v>
      </c>
      <c r="AL25" s="74">
        <v>0</v>
      </c>
      <c r="AM25" s="83">
        <f t="shared" si="14"/>
        <v>0</v>
      </c>
      <c r="AN25" s="83">
        <v>0</v>
      </c>
      <c r="AO25" s="74">
        <v>0</v>
      </c>
    </row>
    <row r="26" spans="1:41" ht="19.5" customHeight="1">
      <c r="A26" s="62" t="s">
        <v>208</v>
      </c>
      <c r="B26" s="62" t="s">
        <v>210</v>
      </c>
      <c r="C26" s="62" t="s">
        <v>87</v>
      </c>
      <c r="D26" s="62" t="s">
        <v>211</v>
      </c>
      <c r="E26" s="83">
        <f t="shared" si="0"/>
        <v>59.8</v>
      </c>
      <c r="F26" s="83">
        <f t="shared" si="1"/>
        <v>0</v>
      </c>
      <c r="G26" s="83">
        <f t="shared" si="2"/>
        <v>0</v>
      </c>
      <c r="H26" s="83">
        <v>0</v>
      </c>
      <c r="I26" s="74">
        <v>0</v>
      </c>
      <c r="J26" s="83">
        <f t="shared" si="3"/>
        <v>0</v>
      </c>
      <c r="K26" s="83">
        <v>0</v>
      </c>
      <c r="L26" s="74">
        <v>0</v>
      </c>
      <c r="M26" s="83">
        <f t="shared" si="4"/>
        <v>0</v>
      </c>
      <c r="N26" s="83">
        <v>0</v>
      </c>
      <c r="O26" s="74">
        <v>0</v>
      </c>
      <c r="P26" s="75">
        <f t="shared" si="5"/>
        <v>0</v>
      </c>
      <c r="Q26" s="83">
        <f t="shared" si="6"/>
        <v>0</v>
      </c>
      <c r="R26" s="83">
        <v>0</v>
      </c>
      <c r="S26" s="74">
        <v>0</v>
      </c>
      <c r="T26" s="83">
        <f t="shared" si="7"/>
        <v>0</v>
      </c>
      <c r="U26" s="83">
        <v>0</v>
      </c>
      <c r="V26" s="83">
        <v>0</v>
      </c>
      <c r="W26" s="83">
        <f t="shared" si="8"/>
        <v>0</v>
      </c>
      <c r="X26" s="83">
        <v>0</v>
      </c>
      <c r="Y26" s="74">
        <v>0</v>
      </c>
      <c r="Z26" s="75">
        <f t="shared" si="9"/>
        <v>59.8</v>
      </c>
      <c r="AA26" s="83">
        <f t="shared" si="10"/>
        <v>0</v>
      </c>
      <c r="AB26" s="83">
        <v>0</v>
      </c>
      <c r="AC26" s="74">
        <v>0</v>
      </c>
      <c r="AD26" s="83">
        <f t="shared" si="11"/>
        <v>59.8</v>
      </c>
      <c r="AE26" s="83">
        <v>0</v>
      </c>
      <c r="AF26" s="74">
        <v>59.8</v>
      </c>
      <c r="AG26" s="83">
        <f t="shared" si="12"/>
        <v>0</v>
      </c>
      <c r="AH26" s="83">
        <v>0</v>
      </c>
      <c r="AI26" s="74">
        <v>0</v>
      </c>
      <c r="AJ26" s="83">
        <f t="shared" si="13"/>
        <v>0</v>
      </c>
      <c r="AK26" s="83">
        <v>0</v>
      </c>
      <c r="AL26" s="74">
        <v>0</v>
      </c>
      <c r="AM26" s="83">
        <f t="shared" si="14"/>
        <v>0</v>
      </c>
      <c r="AN26" s="83">
        <v>0</v>
      </c>
      <c r="AO26" s="74">
        <v>0</v>
      </c>
    </row>
    <row r="27" spans="1:41" ht="19.5" customHeight="1">
      <c r="A27" s="62" t="s">
        <v>208</v>
      </c>
      <c r="B27" s="62" t="s">
        <v>103</v>
      </c>
      <c r="C27" s="62" t="s">
        <v>87</v>
      </c>
      <c r="D27" s="62" t="s">
        <v>212</v>
      </c>
      <c r="E27" s="83">
        <f t="shared" si="0"/>
        <v>30</v>
      </c>
      <c r="F27" s="83">
        <f t="shared" si="1"/>
        <v>30</v>
      </c>
      <c r="G27" s="83">
        <f t="shared" si="2"/>
        <v>30</v>
      </c>
      <c r="H27" s="83">
        <v>0</v>
      </c>
      <c r="I27" s="74">
        <v>30</v>
      </c>
      <c r="J27" s="83">
        <f t="shared" si="3"/>
        <v>0</v>
      </c>
      <c r="K27" s="83">
        <v>0</v>
      </c>
      <c r="L27" s="74">
        <v>0</v>
      </c>
      <c r="M27" s="83">
        <f t="shared" si="4"/>
        <v>0</v>
      </c>
      <c r="N27" s="83">
        <v>0</v>
      </c>
      <c r="O27" s="74">
        <v>0</v>
      </c>
      <c r="P27" s="75">
        <f t="shared" si="5"/>
        <v>0</v>
      </c>
      <c r="Q27" s="83">
        <f t="shared" si="6"/>
        <v>0</v>
      </c>
      <c r="R27" s="83">
        <v>0</v>
      </c>
      <c r="S27" s="74">
        <v>0</v>
      </c>
      <c r="T27" s="83">
        <f t="shared" si="7"/>
        <v>0</v>
      </c>
      <c r="U27" s="83">
        <v>0</v>
      </c>
      <c r="V27" s="83">
        <v>0</v>
      </c>
      <c r="W27" s="83">
        <f t="shared" si="8"/>
        <v>0</v>
      </c>
      <c r="X27" s="83">
        <v>0</v>
      </c>
      <c r="Y27" s="74">
        <v>0</v>
      </c>
      <c r="Z27" s="75">
        <f t="shared" si="9"/>
        <v>0</v>
      </c>
      <c r="AA27" s="83">
        <f t="shared" si="10"/>
        <v>0</v>
      </c>
      <c r="AB27" s="83">
        <v>0</v>
      </c>
      <c r="AC27" s="74">
        <v>0</v>
      </c>
      <c r="AD27" s="83">
        <f t="shared" si="11"/>
        <v>0</v>
      </c>
      <c r="AE27" s="83">
        <v>0</v>
      </c>
      <c r="AF27" s="74">
        <v>0</v>
      </c>
      <c r="AG27" s="83">
        <f t="shared" si="12"/>
        <v>0</v>
      </c>
      <c r="AH27" s="83">
        <v>0</v>
      </c>
      <c r="AI27" s="74">
        <v>0</v>
      </c>
      <c r="AJ27" s="83">
        <f t="shared" si="13"/>
        <v>0</v>
      </c>
      <c r="AK27" s="83">
        <v>0</v>
      </c>
      <c r="AL27" s="74">
        <v>0</v>
      </c>
      <c r="AM27" s="83">
        <f t="shared" si="14"/>
        <v>0</v>
      </c>
      <c r="AN27" s="83">
        <v>0</v>
      </c>
      <c r="AO27" s="74">
        <v>0</v>
      </c>
    </row>
    <row r="28" spans="1:41" ht="19.5" customHeight="1">
      <c r="A28" s="62" t="s">
        <v>38</v>
      </c>
      <c r="B28" s="62" t="s">
        <v>38</v>
      </c>
      <c r="C28" s="62" t="s">
        <v>38</v>
      </c>
      <c r="D28" s="62" t="s">
        <v>213</v>
      </c>
      <c r="E28" s="83">
        <f t="shared" si="0"/>
        <v>825.9</v>
      </c>
      <c r="F28" s="83">
        <f t="shared" si="1"/>
        <v>821</v>
      </c>
      <c r="G28" s="83">
        <f t="shared" si="2"/>
        <v>821</v>
      </c>
      <c r="H28" s="83">
        <v>0</v>
      </c>
      <c r="I28" s="74">
        <v>821</v>
      </c>
      <c r="J28" s="83">
        <f t="shared" si="3"/>
        <v>0</v>
      </c>
      <c r="K28" s="83">
        <v>0</v>
      </c>
      <c r="L28" s="74">
        <v>0</v>
      </c>
      <c r="M28" s="83">
        <f t="shared" si="4"/>
        <v>0</v>
      </c>
      <c r="N28" s="83">
        <v>0</v>
      </c>
      <c r="O28" s="74">
        <v>0</v>
      </c>
      <c r="P28" s="75">
        <f t="shared" si="5"/>
        <v>0</v>
      </c>
      <c r="Q28" s="83">
        <f t="shared" si="6"/>
        <v>0</v>
      </c>
      <c r="R28" s="83">
        <v>0</v>
      </c>
      <c r="S28" s="74">
        <v>0</v>
      </c>
      <c r="T28" s="83">
        <f t="shared" si="7"/>
        <v>0</v>
      </c>
      <c r="U28" s="83">
        <v>0</v>
      </c>
      <c r="V28" s="83">
        <v>0</v>
      </c>
      <c r="W28" s="83">
        <f t="shared" si="8"/>
        <v>0</v>
      </c>
      <c r="X28" s="83">
        <v>0</v>
      </c>
      <c r="Y28" s="74">
        <v>0</v>
      </c>
      <c r="Z28" s="75">
        <f t="shared" si="9"/>
        <v>4.9</v>
      </c>
      <c r="AA28" s="83">
        <f t="shared" si="10"/>
        <v>0</v>
      </c>
      <c r="AB28" s="83">
        <v>0</v>
      </c>
      <c r="AC28" s="74">
        <v>0</v>
      </c>
      <c r="AD28" s="83">
        <f t="shared" si="11"/>
        <v>4.9</v>
      </c>
      <c r="AE28" s="83">
        <v>0</v>
      </c>
      <c r="AF28" s="74">
        <v>4.9</v>
      </c>
      <c r="AG28" s="83">
        <f t="shared" si="12"/>
        <v>0</v>
      </c>
      <c r="AH28" s="83">
        <v>0</v>
      </c>
      <c r="AI28" s="74">
        <v>0</v>
      </c>
      <c r="AJ28" s="83">
        <f t="shared" si="13"/>
        <v>0</v>
      </c>
      <c r="AK28" s="83">
        <v>0</v>
      </c>
      <c r="AL28" s="74">
        <v>0</v>
      </c>
      <c r="AM28" s="83">
        <f t="shared" si="14"/>
        <v>0</v>
      </c>
      <c r="AN28" s="83">
        <v>0</v>
      </c>
      <c r="AO28" s="74">
        <v>0</v>
      </c>
    </row>
    <row r="29" spans="1:41" ht="19.5" customHeight="1">
      <c r="A29" s="62" t="s">
        <v>214</v>
      </c>
      <c r="B29" s="62" t="s">
        <v>91</v>
      </c>
      <c r="C29" s="62" t="s">
        <v>87</v>
      </c>
      <c r="D29" s="62" t="s">
        <v>215</v>
      </c>
      <c r="E29" s="83">
        <f t="shared" si="0"/>
        <v>821</v>
      </c>
      <c r="F29" s="83">
        <f t="shared" si="1"/>
        <v>821</v>
      </c>
      <c r="G29" s="83">
        <f t="shared" si="2"/>
        <v>821</v>
      </c>
      <c r="H29" s="83">
        <v>0</v>
      </c>
      <c r="I29" s="74">
        <v>821</v>
      </c>
      <c r="J29" s="83">
        <f t="shared" si="3"/>
        <v>0</v>
      </c>
      <c r="K29" s="83">
        <v>0</v>
      </c>
      <c r="L29" s="74">
        <v>0</v>
      </c>
      <c r="M29" s="83">
        <f t="shared" si="4"/>
        <v>0</v>
      </c>
      <c r="N29" s="83">
        <v>0</v>
      </c>
      <c r="O29" s="74">
        <v>0</v>
      </c>
      <c r="P29" s="75">
        <f t="shared" si="5"/>
        <v>0</v>
      </c>
      <c r="Q29" s="83">
        <f t="shared" si="6"/>
        <v>0</v>
      </c>
      <c r="R29" s="83">
        <v>0</v>
      </c>
      <c r="S29" s="74">
        <v>0</v>
      </c>
      <c r="T29" s="83">
        <f t="shared" si="7"/>
        <v>0</v>
      </c>
      <c r="U29" s="83">
        <v>0</v>
      </c>
      <c r="V29" s="83">
        <v>0</v>
      </c>
      <c r="W29" s="83">
        <f t="shared" si="8"/>
        <v>0</v>
      </c>
      <c r="X29" s="83">
        <v>0</v>
      </c>
      <c r="Y29" s="74">
        <v>0</v>
      </c>
      <c r="Z29" s="75">
        <f t="shared" si="9"/>
        <v>0</v>
      </c>
      <c r="AA29" s="83">
        <f t="shared" si="10"/>
        <v>0</v>
      </c>
      <c r="AB29" s="83">
        <v>0</v>
      </c>
      <c r="AC29" s="74">
        <v>0</v>
      </c>
      <c r="AD29" s="83">
        <f t="shared" si="11"/>
        <v>0</v>
      </c>
      <c r="AE29" s="83">
        <v>0</v>
      </c>
      <c r="AF29" s="74">
        <v>0</v>
      </c>
      <c r="AG29" s="83">
        <f t="shared" si="12"/>
        <v>0</v>
      </c>
      <c r="AH29" s="83">
        <v>0</v>
      </c>
      <c r="AI29" s="74">
        <v>0</v>
      </c>
      <c r="AJ29" s="83">
        <f t="shared" si="13"/>
        <v>0</v>
      </c>
      <c r="AK29" s="83">
        <v>0</v>
      </c>
      <c r="AL29" s="74">
        <v>0</v>
      </c>
      <c r="AM29" s="83">
        <f t="shared" si="14"/>
        <v>0</v>
      </c>
      <c r="AN29" s="83">
        <v>0</v>
      </c>
      <c r="AO29" s="74">
        <v>0</v>
      </c>
    </row>
    <row r="30" spans="1:41" ht="19.5" customHeight="1">
      <c r="A30" s="62" t="s">
        <v>214</v>
      </c>
      <c r="B30" s="62" t="s">
        <v>96</v>
      </c>
      <c r="C30" s="62" t="s">
        <v>87</v>
      </c>
      <c r="D30" s="62" t="s">
        <v>216</v>
      </c>
      <c r="E30" s="83">
        <f t="shared" si="0"/>
        <v>4.9</v>
      </c>
      <c r="F30" s="83">
        <f t="shared" si="1"/>
        <v>0</v>
      </c>
      <c r="G30" s="83">
        <f t="shared" si="2"/>
        <v>0</v>
      </c>
      <c r="H30" s="83">
        <v>0</v>
      </c>
      <c r="I30" s="74">
        <v>0</v>
      </c>
      <c r="J30" s="83">
        <f t="shared" si="3"/>
        <v>0</v>
      </c>
      <c r="K30" s="83">
        <v>0</v>
      </c>
      <c r="L30" s="74">
        <v>0</v>
      </c>
      <c r="M30" s="83">
        <f t="shared" si="4"/>
        <v>0</v>
      </c>
      <c r="N30" s="83">
        <v>0</v>
      </c>
      <c r="O30" s="74">
        <v>0</v>
      </c>
      <c r="P30" s="75">
        <f t="shared" si="5"/>
        <v>0</v>
      </c>
      <c r="Q30" s="83">
        <f t="shared" si="6"/>
        <v>0</v>
      </c>
      <c r="R30" s="83">
        <v>0</v>
      </c>
      <c r="S30" s="74">
        <v>0</v>
      </c>
      <c r="T30" s="83">
        <f t="shared" si="7"/>
        <v>0</v>
      </c>
      <c r="U30" s="83">
        <v>0</v>
      </c>
      <c r="V30" s="83">
        <v>0</v>
      </c>
      <c r="W30" s="83">
        <f t="shared" si="8"/>
        <v>0</v>
      </c>
      <c r="X30" s="83">
        <v>0</v>
      </c>
      <c r="Y30" s="74">
        <v>0</v>
      </c>
      <c r="Z30" s="75">
        <f t="shared" si="9"/>
        <v>4.9</v>
      </c>
      <c r="AA30" s="83">
        <f t="shared" si="10"/>
        <v>0</v>
      </c>
      <c r="AB30" s="83">
        <v>0</v>
      </c>
      <c r="AC30" s="74">
        <v>0</v>
      </c>
      <c r="AD30" s="83">
        <f t="shared" si="11"/>
        <v>4.9</v>
      </c>
      <c r="AE30" s="83">
        <v>0</v>
      </c>
      <c r="AF30" s="74">
        <v>4.9</v>
      </c>
      <c r="AG30" s="83">
        <f t="shared" si="12"/>
        <v>0</v>
      </c>
      <c r="AH30" s="83">
        <v>0</v>
      </c>
      <c r="AI30" s="74">
        <v>0</v>
      </c>
      <c r="AJ30" s="83">
        <f t="shared" si="13"/>
        <v>0</v>
      </c>
      <c r="AK30" s="83">
        <v>0</v>
      </c>
      <c r="AL30" s="74">
        <v>0</v>
      </c>
      <c r="AM30" s="83">
        <f t="shared" si="14"/>
        <v>0</v>
      </c>
      <c r="AN30" s="83">
        <v>0</v>
      </c>
      <c r="AO30" s="74">
        <v>0</v>
      </c>
    </row>
    <row r="31" spans="1:41" ht="19.5" customHeight="1">
      <c r="A31" s="62" t="s">
        <v>38</v>
      </c>
      <c r="B31" s="62" t="s">
        <v>38</v>
      </c>
      <c r="C31" s="62" t="s">
        <v>38</v>
      </c>
      <c r="D31" s="62" t="s">
        <v>217</v>
      </c>
      <c r="E31" s="83">
        <f t="shared" si="0"/>
        <v>5985.72</v>
      </c>
      <c r="F31" s="83">
        <f t="shared" si="1"/>
        <v>5985.72</v>
      </c>
      <c r="G31" s="83">
        <f t="shared" si="2"/>
        <v>5985.72</v>
      </c>
      <c r="H31" s="83">
        <v>16.89</v>
      </c>
      <c r="I31" s="74">
        <v>5968.83</v>
      </c>
      <c r="J31" s="83">
        <f t="shared" si="3"/>
        <v>0</v>
      </c>
      <c r="K31" s="83">
        <v>0</v>
      </c>
      <c r="L31" s="74">
        <v>0</v>
      </c>
      <c r="M31" s="83">
        <f t="shared" si="4"/>
        <v>0</v>
      </c>
      <c r="N31" s="83">
        <v>0</v>
      </c>
      <c r="O31" s="74">
        <v>0</v>
      </c>
      <c r="P31" s="75">
        <f t="shared" si="5"/>
        <v>0</v>
      </c>
      <c r="Q31" s="83">
        <f t="shared" si="6"/>
        <v>0</v>
      </c>
      <c r="R31" s="83">
        <v>0</v>
      </c>
      <c r="S31" s="74">
        <v>0</v>
      </c>
      <c r="T31" s="83">
        <f t="shared" si="7"/>
        <v>0</v>
      </c>
      <c r="U31" s="83">
        <v>0</v>
      </c>
      <c r="V31" s="83">
        <v>0</v>
      </c>
      <c r="W31" s="83">
        <f t="shared" si="8"/>
        <v>0</v>
      </c>
      <c r="X31" s="83">
        <v>0</v>
      </c>
      <c r="Y31" s="74">
        <v>0</v>
      </c>
      <c r="Z31" s="75">
        <f t="shared" si="9"/>
        <v>0</v>
      </c>
      <c r="AA31" s="83">
        <f t="shared" si="10"/>
        <v>0</v>
      </c>
      <c r="AB31" s="83">
        <v>0</v>
      </c>
      <c r="AC31" s="74">
        <v>0</v>
      </c>
      <c r="AD31" s="83">
        <f t="shared" si="11"/>
        <v>0</v>
      </c>
      <c r="AE31" s="83">
        <v>0</v>
      </c>
      <c r="AF31" s="74">
        <v>0</v>
      </c>
      <c r="AG31" s="83">
        <f t="shared" si="12"/>
        <v>0</v>
      </c>
      <c r="AH31" s="83">
        <v>0</v>
      </c>
      <c r="AI31" s="74">
        <v>0</v>
      </c>
      <c r="AJ31" s="83">
        <f t="shared" si="13"/>
        <v>0</v>
      </c>
      <c r="AK31" s="83">
        <v>0</v>
      </c>
      <c r="AL31" s="74">
        <v>0</v>
      </c>
      <c r="AM31" s="83">
        <f t="shared" si="14"/>
        <v>0</v>
      </c>
      <c r="AN31" s="83">
        <v>0</v>
      </c>
      <c r="AO31" s="74">
        <v>0</v>
      </c>
    </row>
    <row r="32" spans="1:41" ht="19.5" customHeight="1">
      <c r="A32" s="62" t="s">
        <v>218</v>
      </c>
      <c r="B32" s="62" t="s">
        <v>91</v>
      </c>
      <c r="C32" s="62" t="s">
        <v>87</v>
      </c>
      <c r="D32" s="62" t="s">
        <v>219</v>
      </c>
      <c r="E32" s="83">
        <f t="shared" si="0"/>
        <v>0.09</v>
      </c>
      <c r="F32" s="83">
        <f t="shared" si="1"/>
        <v>0.09</v>
      </c>
      <c r="G32" s="83">
        <f t="shared" si="2"/>
        <v>0.09</v>
      </c>
      <c r="H32" s="83">
        <v>0.09</v>
      </c>
      <c r="I32" s="74">
        <v>0</v>
      </c>
      <c r="J32" s="83">
        <f t="shared" si="3"/>
        <v>0</v>
      </c>
      <c r="K32" s="83">
        <v>0</v>
      </c>
      <c r="L32" s="74">
        <v>0</v>
      </c>
      <c r="M32" s="83">
        <f t="shared" si="4"/>
        <v>0</v>
      </c>
      <c r="N32" s="83">
        <v>0</v>
      </c>
      <c r="O32" s="74">
        <v>0</v>
      </c>
      <c r="P32" s="75">
        <f t="shared" si="5"/>
        <v>0</v>
      </c>
      <c r="Q32" s="83">
        <f t="shared" si="6"/>
        <v>0</v>
      </c>
      <c r="R32" s="83">
        <v>0</v>
      </c>
      <c r="S32" s="74">
        <v>0</v>
      </c>
      <c r="T32" s="83">
        <f t="shared" si="7"/>
        <v>0</v>
      </c>
      <c r="U32" s="83">
        <v>0</v>
      </c>
      <c r="V32" s="83">
        <v>0</v>
      </c>
      <c r="W32" s="83">
        <f t="shared" si="8"/>
        <v>0</v>
      </c>
      <c r="X32" s="83">
        <v>0</v>
      </c>
      <c r="Y32" s="74">
        <v>0</v>
      </c>
      <c r="Z32" s="75">
        <f t="shared" si="9"/>
        <v>0</v>
      </c>
      <c r="AA32" s="83">
        <f t="shared" si="10"/>
        <v>0</v>
      </c>
      <c r="AB32" s="83">
        <v>0</v>
      </c>
      <c r="AC32" s="74">
        <v>0</v>
      </c>
      <c r="AD32" s="83">
        <f t="shared" si="11"/>
        <v>0</v>
      </c>
      <c r="AE32" s="83">
        <v>0</v>
      </c>
      <c r="AF32" s="74">
        <v>0</v>
      </c>
      <c r="AG32" s="83">
        <f t="shared" si="12"/>
        <v>0</v>
      </c>
      <c r="AH32" s="83">
        <v>0</v>
      </c>
      <c r="AI32" s="74">
        <v>0</v>
      </c>
      <c r="AJ32" s="83">
        <f t="shared" si="13"/>
        <v>0</v>
      </c>
      <c r="AK32" s="83">
        <v>0</v>
      </c>
      <c r="AL32" s="74">
        <v>0</v>
      </c>
      <c r="AM32" s="83">
        <f t="shared" si="14"/>
        <v>0</v>
      </c>
      <c r="AN32" s="83">
        <v>0</v>
      </c>
      <c r="AO32" s="74">
        <v>0</v>
      </c>
    </row>
    <row r="33" spans="1:41" ht="19.5" customHeight="1">
      <c r="A33" s="62" t="s">
        <v>218</v>
      </c>
      <c r="B33" s="62" t="s">
        <v>90</v>
      </c>
      <c r="C33" s="62" t="s">
        <v>87</v>
      </c>
      <c r="D33" s="62" t="s">
        <v>220</v>
      </c>
      <c r="E33" s="83">
        <f t="shared" si="0"/>
        <v>15.46</v>
      </c>
      <c r="F33" s="83">
        <f t="shared" si="1"/>
        <v>15.46</v>
      </c>
      <c r="G33" s="83">
        <f t="shared" si="2"/>
        <v>15.46</v>
      </c>
      <c r="H33" s="83">
        <v>15.46</v>
      </c>
      <c r="I33" s="74">
        <v>0</v>
      </c>
      <c r="J33" s="83">
        <f t="shared" si="3"/>
        <v>0</v>
      </c>
      <c r="K33" s="83">
        <v>0</v>
      </c>
      <c r="L33" s="74">
        <v>0</v>
      </c>
      <c r="M33" s="83">
        <f t="shared" si="4"/>
        <v>0</v>
      </c>
      <c r="N33" s="83">
        <v>0</v>
      </c>
      <c r="O33" s="74">
        <v>0</v>
      </c>
      <c r="P33" s="75">
        <f t="shared" si="5"/>
        <v>0</v>
      </c>
      <c r="Q33" s="83">
        <f t="shared" si="6"/>
        <v>0</v>
      </c>
      <c r="R33" s="83">
        <v>0</v>
      </c>
      <c r="S33" s="74">
        <v>0</v>
      </c>
      <c r="T33" s="83">
        <f t="shared" si="7"/>
        <v>0</v>
      </c>
      <c r="U33" s="83">
        <v>0</v>
      </c>
      <c r="V33" s="83">
        <v>0</v>
      </c>
      <c r="W33" s="83">
        <f t="shared" si="8"/>
        <v>0</v>
      </c>
      <c r="X33" s="83">
        <v>0</v>
      </c>
      <c r="Y33" s="74">
        <v>0</v>
      </c>
      <c r="Z33" s="75">
        <f t="shared" si="9"/>
        <v>0</v>
      </c>
      <c r="AA33" s="83">
        <f t="shared" si="10"/>
        <v>0</v>
      </c>
      <c r="AB33" s="83">
        <v>0</v>
      </c>
      <c r="AC33" s="74">
        <v>0</v>
      </c>
      <c r="AD33" s="83">
        <f t="shared" si="11"/>
        <v>0</v>
      </c>
      <c r="AE33" s="83">
        <v>0</v>
      </c>
      <c r="AF33" s="74">
        <v>0</v>
      </c>
      <c r="AG33" s="83">
        <f t="shared" si="12"/>
        <v>0</v>
      </c>
      <c r="AH33" s="83">
        <v>0</v>
      </c>
      <c r="AI33" s="74">
        <v>0</v>
      </c>
      <c r="AJ33" s="83">
        <f t="shared" si="13"/>
        <v>0</v>
      </c>
      <c r="AK33" s="83">
        <v>0</v>
      </c>
      <c r="AL33" s="74">
        <v>0</v>
      </c>
      <c r="AM33" s="83">
        <f t="shared" si="14"/>
        <v>0</v>
      </c>
      <c r="AN33" s="83">
        <v>0</v>
      </c>
      <c r="AO33" s="74">
        <v>0</v>
      </c>
    </row>
    <row r="34" spans="1:41" ht="19.5" customHeight="1">
      <c r="A34" s="62" t="s">
        <v>218</v>
      </c>
      <c r="B34" s="62" t="s">
        <v>103</v>
      </c>
      <c r="C34" s="62" t="s">
        <v>87</v>
      </c>
      <c r="D34" s="62" t="s">
        <v>221</v>
      </c>
      <c r="E34" s="83">
        <f t="shared" si="0"/>
        <v>5970.17</v>
      </c>
      <c r="F34" s="83">
        <f t="shared" si="1"/>
        <v>5970.17</v>
      </c>
      <c r="G34" s="83">
        <f t="shared" si="2"/>
        <v>5970.17</v>
      </c>
      <c r="H34" s="83">
        <v>1.34</v>
      </c>
      <c r="I34" s="74">
        <v>5968.83</v>
      </c>
      <c r="J34" s="83">
        <f t="shared" si="3"/>
        <v>0</v>
      </c>
      <c r="K34" s="83">
        <v>0</v>
      </c>
      <c r="L34" s="74">
        <v>0</v>
      </c>
      <c r="M34" s="83">
        <f t="shared" si="4"/>
        <v>0</v>
      </c>
      <c r="N34" s="83">
        <v>0</v>
      </c>
      <c r="O34" s="74">
        <v>0</v>
      </c>
      <c r="P34" s="75">
        <f t="shared" si="5"/>
        <v>0</v>
      </c>
      <c r="Q34" s="83">
        <f t="shared" si="6"/>
        <v>0</v>
      </c>
      <c r="R34" s="83">
        <v>0</v>
      </c>
      <c r="S34" s="74">
        <v>0</v>
      </c>
      <c r="T34" s="83">
        <f t="shared" si="7"/>
        <v>0</v>
      </c>
      <c r="U34" s="83">
        <v>0</v>
      </c>
      <c r="V34" s="83">
        <v>0</v>
      </c>
      <c r="W34" s="83">
        <f t="shared" si="8"/>
        <v>0</v>
      </c>
      <c r="X34" s="83">
        <v>0</v>
      </c>
      <c r="Y34" s="74">
        <v>0</v>
      </c>
      <c r="Z34" s="75">
        <f t="shared" si="9"/>
        <v>0</v>
      </c>
      <c r="AA34" s="83">
        <f t="shared" si="10"/>
        <v>0</v>
      </c>
      <c r="AB34" s="83">
        <v>0</v>
      </c>
      <c r="AC34" s="74">
        <v>0</v>
      </c>
      <c r="AD34" s="83">
        <f t="shared" si="11"/>
        <v>0</v>
      </c>
      <c r="AE34" s="83">
        <v>0</v>
      </c>
      <c r="AF34" s="74">
        <v>0</v>
      </c>
      <c r="AG34" s="83">
        <f t="shared" si="12"/>
        <v>0</v>
      </c>
      <c r="AH34" s="83">
        <v>0</v>
      </c>
      <c r="AI34" s="74">
        <v>0</v>
      </c>
      <c r="AJ34" s="83">
        <f t="shared" si="13"/>
        <v>0</v>
      </c>
      <c r="AK34" s="83">
        <v>0</v>
      </c>
      <c r="AL34" s="74">
        <v>0</v>
      </c>
      <c r="AM34" s="83">
        <f t="shared" si="14"/>
        <v>0</v>
      </c>
      <c r="AN34" s="83">
        <v>0</v>
      </c>
      <c r="AO34" s="74">
        <v>0</v>
      </c>
    </row>
    <row r="35" spans="1:41" ht="19.5" customHeight="1">
      <c r="A35" s="62" t="s">
        <v>38</v>
      </c>
      <c r="B35" s="62" t="s">
        <v>38</v>
      </c>
      <c r="C35" s="62" t="s">
        <v>38</v>
      </c>
      <c r="D35" s="62" t="s">
        <v>115</v>
      </c>
      <c r="E35" s="83">
        <f t="shared" si="0"/>
        <v>2950.0299999999997</v>
      </c>
      <c r="F35" s="83">
        <f t="shared" si="1"/>
        <v>2857.7799999999997</v>
      </c>
      <c r="G35" s="83">
        <f t="shared" si="2"/>
        <v>2857.7799999999997</v>
      </c>
      <c r="H35" s="83">
        <v>1945.78</v>
      </c>
      <c r="I35" s="74">
        <v>912</v>
      </c>
      <c r="J35" s="83">
        <f t="shared" si="3"/>
        <v>0</v>
      </c>
      <c r="K35" s="83">
        <v>0</v>
      </c>
      <c r="L35" s="74">
        <v>0</v>
      </c>
      <c r="M35" s="83">
        <f t="shared" si="4"/>
        <v>0</v>
      </c>
      <c r="N35" s="83">
        <v>0</v>
      </c>
      <c r="O35" s="74">
        <v>0</v>
      </c>
      <c r="P35" s="75">
        <f t="shared" si="5"/>
        <v>0</v>
      </c>
      <c r="Q35" s="83">
        <f t="shared" si="6"/>
        <v>0</v>
      </c>
      <c r="R35" s="83">
        <v>0</v>
      </c>
      <c r="S35" s="74">
        <v>0</v>
      </c>
      <c r="T35" s="83">
        <f t="shared" si="7"/>
        <v>0</v>
      </c>
      <c r="U35" s="83">
        <v>0</v>
      </c>
      <c r="V35" s="83">
        <v>0</v>
      </c>
      <c r="W35" s="83">
        <f t="shared" si="8"/>
        <v>0</v>
      </c>
      <c r="X35" s="83">
        <v>0</v>
      </c>
      <c r="Y35" s="74">
        <v>0</v>
      </c>
      <c r="Z35" s="75">
        <f t="shared" si="9"/>
        <v>92.25</v>
      </c>
      <c r="AA35" s="83">
        <f t="shared" si="10"/>
        <v>25.05</v>
      </c>
      <c r="AB35" s="83">
        <v>0</v>
      </c>
      <c r="AC35" s="74">
        <v>25.05</v>
      </c>
      <c r="AD35" s="83">
        <f t="shared" si="11"/>
        <v>67.2</v>
      </c>
      <c r="AE35" s="83">
        <v>0</v>
      </c>
      <c r="AF35" s="74">
        <v>67.2</v>
      </c>
      <c r="AG35" s="83">
        <f t="shared" si="12"/>
        <v>0</v>
      </c>
      <c r="AH35" s="83">
        <v>0</v>
      </c>
      <c r="AI35" s="74">
        <v>0</v>
      </c>
      <c r="AJ35" s="83">
        <f t="shared" si="13"/>
        <v>0</v>
      </c>
      <c r="AK35" s="83">
        <v>0</v>
      </c>
      <c r="AL35" s="74">
        <v>0</v>
      </c>
      <c r="AM35" s="83">
        <f t="shared" si="14"/>
        <v>0</v>
      </c>
      <c r="AN35" s="83">
        <v>0</v>
      </c>
      <c r="AO35" s="74">
        <v>0</v>
      </c>
    </row>
    <row r="36" spans="1:41" ht="19.5" customHeight="1">
      <c r="A36" s="62" t="s">
        <v>38</v>
      </c>
      <c r="B36" s="62" t="s">
        <v>38</v>
      </c>
      <c r="C36" s="62" t="s">
        <v>38</v>
      </c>
      <c r="D36" s="62" t="s">
        <v>116</v>
      </c>
      <c r="E36" s="83">
        <f t="shared" si="0"/>
        <v>2727.83</v>
      </c>
      <c r="F36" s="83">
        <f t="shared" si="1"/>
        <v>2702.7799999999997</v>
      </c>
      <c r="G36" s="83">
        <f t="shared" si="2"/>
        <v>2702.7799999999997</v>
      </c>
      <c r="H36" s="83">
        <v>1910.78</v>
      </c>
      <c r="I36" s="74">
        <v>792</v>
      </c>
      <c r="J36" s="83">
        <f t="shared" si="3"/>
        <v>0</v>
      </c>
      <c r="K36" s="83">
        <v>0</v>
      </c>
      <c r="L36" s="74">
        <v>0</v>
      </c>
      <c r="M36" s="83">
        <f t="shared" si="4"/>
        <v>0</v>
      </c>
      <c r="N36" s="83">
        <v>0</v>
      </c>
      <c r="O36" s="74">
        <v>0</v>
      </c>
      <c r="P36" s="75">
        <f t="shared" si="5"/>
        <v>0</v>
      </c>
      <c r="Q36" s="83">
        <f t="shared" si="6"/>
        <v>0</v>
      </c>
      <c r="R36" s="83">
        <v>0</v>
      </c>
      <c r="S36" s="74">
        <v>0</v>
      </c>
      <c r="T36" s="83">
        <f t="shared" si="7"/>
        <v>0</v>
      </c>
      <c r="U36" s="83">
        <v>0</v>
      </c>
      <c r="V36" s="83">
        <v>0</v>
      </c>
      <c r="W36" s="83">
        <f t="shared" si="8"/>
        <v>0</v>
      </c>
      <c r="X36" s="83">
        <v>0</v>
      </c>
      <c r="Y36" s="74">
        <v>0</v>
      </c>
      <c r="Z36" s="75">
        <f t="shared" si="9"/>
        <v>25.05</v>
      </c>
      <c r="AA36" s="83">
        <f t="shared" si="10"/>
        <v>25.05</v>
      </c>
      <c r="AB36" s="83">
        <v>0</v>
      </c>
      <c r="AC36" s="74">
        <v>25.05</v>
      </c>
      <c r="AD36" s="83">
        <f t="shared" si="11"/>
        <v>0</v>
      </c>
      <c r="AE36" s="83">
        <v>0</v>
      </c>
      <c r="AF36" s="74">
        <v>0</v>
      </c>
      <c r="AG36" s="83">
        <f t="shared" si="12"/>
        <v>0</v>
      </c>
      <c r="AH36" s="83">
        <v>0</v>
      </c>
      <c r="AI36" s="74">
        <v>0</v>
      </c>
      <c r="AJ36" s="83">
        <f t="shared" si="13"/>
        <v>0</v>
      </c>
      <c r="AK36" s="83">
        <v>0</v>
      </c>
      <c r="AL36" s="74">
        <v>0</v>
      </c>
      <c r="AM36" s="83">
        <f t="shared" si="14"/>
        <v>0</v>
      </c>
      <c r="AN36" s="83">
        <v>0</v>
      </c>
      <c r="AO36" s="74">
        <v>0</v>
      </c>
    </row>
    <row r="37" spans="1:41" ht="19.5" customHeight="1">
      <c r="A37" s="62" t="s">
        <v>38</v>
      </c>
      <c r="B37" s="62" t="s">
        <v>38</v>
      </c>
      <c r="C37" s="62" t="s">
        <v>38</v>
      </c>
      <c r="D37" s="62" t="s">
        <v>222</v>
      </c>
      <c r="E37" s="83">
        <f t="shared" si="0"/>
        <v>1935.83</v>
      </c>
      <c r="F37" s="83">
        <f t="shared" si="1"/>
        <v>1910.78</v>
      </c>
      <c r="G37" s="83">
        <f t="shared" si="2"/>
        <v>1910.78</v>
      </c>
      <c r="H37" s="83">
        <v>1910.78</v>
      </c>
      <c r="I37" s="74">
        <v>0</v>
      </c>
      <c r="J37" s="83">
        <f t="shared" si="3"/>
        <v>0</v>
      </c>
      <c r="K37" s="83">
        <v>0</v>
      </c>
      <c r="L37" s="74">
        <v>0</v>
      </c>
      <c r="M37" s="83">
        <f t="shared" si="4"/>
        <v>0</v>
      </c>
      <c r="N37" s="83">
        <v>0</v>
      </c>
      <c r="O37" s="74">
        <v>0</v>
      </c>
      <c r="P37" s="75">
        <f t="shared" si="5"/>
        <v>0</v>
      </c>
      <c r="Q37" s="83">
        <f t="shared" si="6"/>
        <v>0</v>
      </c>
      <c r="R37" s="83">
        <v>0</v>
      </c>
      <c r="S37" s="74">
        <v>0</v>
      </c>
      <c r="T37" s="83">
        <f t="shared" si="7"/>
        <v>0</v>
      </c>
      <c r="U37" s="83">
        <v>0</v>
      </c>
      <c r="V37" s="83">
        <v>0</v>
      </c>
      <c r="W37" s="83">
        <f t="shared" si="8"/>
        <v>0</v>
      </c>
      <c r="X37" s="83">
        <v>0</v>
      </c>
      <c r="Y37" s="74">
        <v>0</v>
      </c>
      <c r="Z37" s="75">
        <f t="shared" si="9"/>
        <v>25.05</v>
      </c>
      <c r="AA37" s="83">
        <f t="shared" si="10"/>
        <v>25.05</v>
      </c>
      <c r="AB37" s="83">
        <v>0</v>
      </c>
      <c r="AC37" s="74">
        <v>25.05</v>
      </c>
      <c r="AD37" s="83">
        <f t="shared" si="11"/>
        <v>0</v>
      </c>
      <c r="AE37" s="83">
        <v>0</v>
      </c>
      <c r="AF37" s="74">
        <v>0</v>
      </c>
      <c r="AG37" s="83">
        <f t="shared" si="12"/>
        <v>0</v>
      </c>
      <c r="AH37" s="83">
        <v>0</v>
      </c>
      <c r="AI37" s="74">
        <v>0</v>
      </c>
      <c r="AJ37" s="83">
        <f t="shared" si="13"/>
        <v>0</v>
      </c>
      <c r="AK37" s="83">
        <v>0</v>
      </c>
      <c r="AL37" s="74">
        <v>0</v>
      </c>
      <c r="AM37" s="83">
        <f t="shared" si="14"/>
        <v>0</v>
      </c>
      <c r="AN37" s="83">
        <v>0</v>
      </c>
      <c r="AO37" s="74">
        <v>0</v>
      </c>
    </row>
    <row r="38" spans="1:41" ht="19.5" customHeight="1">
      <c r="A38" s="62" t="s">
        <v>223</v>
      </c>
      <c r="B38" s="62" t="s">
        <v>91</v>
      </c>
      <c r="C38" s="62" t="s">
        <v>117</v>
      </c>
      <c r="D38" s="62" t="s">
        <v>224</v>
      </c>
      <c r="E38" s="83">
        <f t="shared" si="0"/>
        <v>1910.78</v>
      </c>
      <c r="F38" s="83">
        <f t="shared" si="1"/>
        <v>1910.78</v>
      </c>
      <c r="G38" s="83">
        <f t="shared" si="2"/>
        <v>1910.78</v>
      </c>
      <c r="H38" s="83">
        <v>1910.78</v>
      </c>
      <c r="I38" s="74">
        <v>0</v>
      </c>
      <c r="J38" s="83">
        <f t="shared" si="3"/>
        <v>0</v>
      </c>
      <c r="K38" s="83">
        <v>0</v>
      </c>
      <c r="L38" s="74">
        <v>0</v>
      </c>
      <c r="M38" s="83">
        <f t="shared" si="4"/>
        <v>0</v>
      </c>
      <c r="N38" s="83">
        <v>0</v>
      </c>
      <c r="O38" s="74">
        <v>0</v>
      </c>
      <c r="P38" s="75">
        <f t="shared" si="5"/>
        <v>0</v>
      </c>
      <c r="Q38" s="83">
        <f t="shared" si="6"/>
        <v>0</v>
      </c>
      <c r="R38" s="83">
        <v>0</v>
      </c>
      <c r="S38" s="74">
        <v>0</v>
      </c>
      <c r="T38" s="83">
        <f t="shared" si="7"/>
        <v>0</v>
      </c>
      <c r="U38" s="83">
        <v>0</v>
      </c>
      <c r="V38" s="83">
        <v>0</v>
      </c>
      <c r="W38" s="83">
        <f t="shared" si="8"/>
        <v>0</v>
      </c>
      <c r="X38" s="83">
        <v>0</v>
      </c>
      <c r="Y38" s="74">
        <v>0</v>
      </c>
      <c r="Z38" s="75">
        <f t="shared" si="9"/>
        <v>0</v>
      </c>
      <c r="AA38" s="83">
        <f t="shared" si="10"/>
        <v>0</v>
      </c>
      <c r="AB38" s="83">
        <v>0</v>
      </c>
      <c r="AC38" s="74">
        <v>0</v>
      </c>
      <c r="AD38" s="83">
        <f t="shared" si="11"/>
        <v>0</v>
      </c>
      <c r="AE38" s="83">
        <v>0</v>
      </c>
      <c r="AF38" s="74">
        <v>0</v>
      </c>
      <c r="AG38" s="83">
        <f t="shared" si="12"/>
        <v>0</v>
      </c>
      <c r="AH38" s="83">
        <v>0</v>
      </c>
      <c r="AI38" s="74">
        <v>0</v>
      </c>
      <c r="AJ38" s="83">
        <f t="shared" si="13"/>
        <v>0</v>
      </c>
      <c r="AK38" s="83">
        <v>0</v>
      </c>
      <c r="AL38" s="74">
        <v>0</v>
      </c>
      <c r="AM38" s="83">
        <f t="shared" si="14"/>
        <v>0</v>
      </c>
      <c r="AN38" s="83">
        <v>0</v>
      </c>
      <c r="AO38" s="74">
        <v>0</v>
      </c>
    </row>
    <row r="39" spans="1:41" ht="19.5" customHeight="1">
      <c r="A39" s="62" t="s">
        <v>223</v>
      </c>
      <c r="B39" s="62" t="s">
        <v>96</v>
      </c>
      <c r="C39" s="62" t="s">
        <v>117</v>
      </c>
      <c r="D39" s="62" t="s">
        <v>225</v>
      </c>
      <c r="E39" s="83">
        <f t="shared" si="0"/>
        <v>25.05</v>
      </c>
      <c r="F39" s="83">
        <f t="shared" si="1"/>
        <v>0</v>
      </c>
      <c r="G39" s="83">
        <f t="shared" si="2"/>
        <v>0</v>
      </c>
      <c r="H39" s="83">
        <v>0</v>
      </c>
      <c r="I39" s="74">
        <v>0</v>
      </c>
      <c r="J39" s="83">
        <f t="shared" si="3"/>
        <v>0</v>
      </c>
      <c r="K39" s="83">
        <v>0</v>
      </c>
      <c r="L39" s="74">
        <v>0</v>
      </c>
      <c r="M39" s="83">
        <f t="shared" si="4"/>
        <v>0</v>
      </c>
      <c r="N39" s="83">
        <v>0</v>
      </c>
      <c r="O39" s="74">
        <v>0</v>
      </c>
      <c r="P39" s="75">
        <f t="shared" si="5"/>
        <v>0</v>
      </c>
      <c r="Q39" s="83">
        <f t="shared" si="6"/>
        <v>0</v>
      </c>
      <c r="R39" s="83">
        <v>0</v>
      </c>
      <c r="S39" s="74">
        <v>0</v>
      </c>
      <c r="T39" s="83">
        <f t="shared" si="7"/>
        <v>0</v>
      </c>
      <c r="U39" s="83">
        <v>0</v>
      </c>
      <c r="V39" s="83">
        <v>0</v>
      </c>
      <c r="W39" s="83">
        <f t="shared" si="8"/>
        <v>0</v>
      </c>
      <c r="X39" s="83">
        <v>0</v>
      </c>
      <c r="Y39" s="74">
        <v>0</v>
      </c>
      <c r="Z39" s="75">
        <f t="shared" si="9"/>
        <v>25.05</v>
      </c>
      <c r="AA39" s="83">
        <f t="shared" si="10"/>
        <v>25.05</v>
      </c>
      <c r="AB39" s="83">
        <v>0</v>
      </c>
      <c r="AC39" s="74">
        <v>25.05</v>
      </c>
      <c r="AD39" s="83">
        <f t="shared" si="11"/>
        <v>0</v>
      </c>
      <c r="AE39" s="83">
        <v>0</v>
      </c>
      <c r="AF39" s="74">
        <v>0</v>
      </c>
      <c r="AG39" s="83">
        <f t="shared" si="12"/>
        <v>0</v>
      </c>
      <c r="AH39" s="83">
        <v>0</v>
      </c>
      <c r="AI39" s="74">
        <v>0</v>
      </c>
      <c r="AJ39" s="83">
        <f t="shared" si="13"/>
        <v>0</v>
      </c>
      <c r="AK39" s="83">
        <v>0</v>
      </c>
      <c r="AL39" s="74">
        <v>0</v>
      </c>
      <c r="AM39" s="83">
        <f t="shared" si="14"/>
        <v>0</v>
      </c>
      <c r="AN39" s="83">
        <v>0</v>
      </c>
      <c r="AO39" s="74">
        <v>0</v>
      </c>
    </row>
    <row r="40" spans="1:41" ht="19.5" customHeight="1">
      <c r="A40" s="62" t="s">
        <v>38</v>
      </c>
      <c r="B40" s="62" t="s">
        <v>38</v>
      </c>
      <c r="C40" s="62" t="s">
        <v>38</v>
      </c>
      <c r="D40" s="62" t="s">
        <v>226</v>
      </c>
      <c r="E40" s="83">
        <f t="shared" si="0"/>
        <v>792</v>
      </c>
      <c r="F40" s="83">
        <f t="shared" si="1"/>
        <v>792</v>
      </c>
      <c r="G40" s="83">
        <f t="shared" si="2"/>
        <v>792</v>
      </c>
      <c r="H40" s="83">
        <v>0</v>
      </c>
      <c r="I40" s="74">
        <v>792</v>
      </c>
      <c r="J40" s="83">
        <f t="shared" si="3"/>
        <v>0</v>
      </c>
      <c r="K40" s="83">
        <v>0</v>
      </c>
      <c r="L40" s="74">
        <v>0</v>
      </c>
      <c r="M40" s="83">
        <f t="shared" si="4"/>
        <v>0</v>
      </c>
      <c r="N40" s="83">
        <v>0</v>
      </c>
      <c r="O40" s="74">
        <v>0</v>
      </c>
      <c r="P40" s="75">
        <f t="shared" si="5"/>
        <v>0</v>
      </c>
      <c r="Q40" s="83">
        <f t="shared" si="6"/>
        <v>0</v>
      </c>
      <c r="R40" s="83">
        <v>0</v>
      </c>
      <c r="S40" s="74">
        <v>0</v>
      </c>
      <c r="T40" s="83">
        <f t="shared" si="7"/>
        <v>0</v>
      </c>
      <c r="U40" s="83">
        <v>0</v>
      </c>
      <c r="V40" s="83">
        <v>0</v>
      </c>
      <c r="W40" s="83">
        <f t="shared" si="8"/>
        <v>0</v>
      </c>
      <c r="X40" s="83">
        <v>0</v>
      </c>
      <c r="Y40" s="74">
        <v>0</v>
      </c>
      <c r="Z40" s="75">
        <f t="shared" si="9"/>
        <v>0</v>
      </c>
      <c r="AA40" s="83">
        <f t="shared" si="10"/>
        <v>0</v>
      </c>
      <c r="AB40" s="83">
        <v>0</v>
      </c>
      <c r="AC40" s="74">
        <v>0</v>
      </c>
      <c r="AD40" s="83">
        <f t="shared" si="11"/>
        <v>0</v>
      </c>
      <c r="AE40" s="83">
        <v>0</v>
      </c>
      <c r="AF40" s="74">
        <v>0</v>
      </c>
      <c r="AG40" s="83">
        <f t="shared" si="12"/>
        <v>0</v>
      </c>
      <c r="AH40" s="83">
        <v>0</v>
      </c>
      <c r="AI40" s="74">
        <v>0</v>
      </c>
      <c r="AJ40" s="83">
        <f t="shared" si="13"/>
        <v>0</v>
      </c>
      <c r="AK40" s="83">
        <v>0</v>
      </c>
      <c r="AL40" s="74">
        <v>0</v>
      </c>
      <c r="AM40" s="83">
        <f t="shared" si="14"/>
        <v>0</v>
      </c>
      <c r="AN40" s="83">
        <v>0</v>
      </c>
      <c r="AO40" s="74">
        <v>0</v>
      </c>
    </row>
    <row r="41" spans="1:41" ht="19.5" customHeight="1">
      <c r="A41" s="62" t="s">
        <v>227</v>
      </c>
      <c r="B41" s="62" t="s">
        <v>91</v>
      </c>
      <c r="C41" s="62" t="s">
        <v>117</v>
      </c>
      <c r="D41" s="62" t="s">
        <v>228</v>
      </c>
      <c r="E41" s="83">
        <f t="shared" si="0"/>
        <v>792</v>
      </c>
      <c r="F41" s="83">
        <f t="shared" si="1"/>
        <v>792</v>
      </c>
      <c r="G41" s="83">
        <f t="shared" si="2"/>
        <v>792</v>
      </c>
      <c r="H41" s="83">
        <v>0</v>
      </c>
      <c r="I41" s="74">
        <v>792</v>
      </c>
      <c r="J41" s="83">
        <f t="shared" si="3"/>
        <v>0</v>
      </c>
      <c r="K41" s="83">
        <v>0</v>
      </c>
      <c r="L41" s="74">
        <v>0</v>
      </c>
      <c r="M41" s="83">
        <f t="shared" si="4"/>
        <v>0</v>
      </c>
      <c r="N41" s="83">
        <v>0</v>
      </c>
      <c r="O41" s="74">
        <v>0</v>
      </c>
      <c r="P41" s="75">
        <f t="shared" si="5"/>
        <v>0</v>
      </c>
      <c r="Q41" s="83">
        <f t="shared" si="6"/>
        <v>0</v>
      </c>
      <c r="R41" s="83">
        <v>0</v>
      </c>
      <c r="S41" s="74">
        <v>0</v>
      </c>
      <c r="T41" s="83">
        <f t="shared" si="7"/>
        <v>0</v>
      </c>
      <c r="U41" s="83">
        <v>0</v>
      </c>
      <c r="V41" s="83">
        <v>0</v>
      </c>
      <c r="W41" s="83">
        <f t="shared" si="8"/>
        <v>0</v>
      </c>
      <c r="X41" s="83">
        <v>0</v>
      </c>
      <c r="Y41" s="74">
        <v>0</v>
      </c>
      <c r="Z41" s="75">
        <f t="shared" si="9"/>
        <v>0</v>
      </c>
      <c r="AA41" s="83">
        <f t="shared" si="10"/>
        <v>0</v>
      </c>
      <c r="AB41" s="83">
        <v>0</v>
      </c>
      <c r="AC41" s="74">
        <v>0</v>
      </c>
      <c r="AD41" s="83">
        <f t="shared" si="11"/>
        <v>0</v>
      </c>
      <c r="AE41" s="83">
        <v>0</v>
      </c>
      <c r="AF41" s="74">
        <v>0</v>
      </c>
      <c r="AG41" s="83">
        <f t="shared" si="12"/>
        <v>0</v>
      </c>
      <c r="AH41" s="83">
        <v>0</v>
      </c>
      <c r="AI41" s="74">
        <v>0</v>
      </c>
      <c r="AJ41" s="83">
        <f t="shared" si="13"/>
        <v>0</v>
      </c>
      <c r="AK41" s="83">
        <v>0</v>
      </c>
      <c r="AL41" s="74">
        <v>0</v>
      </c>
      <c r="AM41" s="83">
        <f t="shared" si="14"/>
        <v>0</v>
      </c>
      <c r="AN41" s="83">
        <v>0</v>
      </c>
      <c r="AO41" s="74">
        <v>0</v>
      </c>
    </row>
    <row r="42" spans="1:41" ht="19.5" customHeight="1">
      <c r="A42" s="62" t="s">
        <v>38</v>
      </c>
      <c r="B42" s="62" t="s">
        <v>38</v>
      </c>
      <c r="C42" s="62" t="s">
        <v>38</v>
      </c>
      <c r="D42" s="62" t="s">
        <v>123</v>
      </c>
      <c r="E42" s="83">
        <f t="shared" si="0"/>
        <v>222.2</v>
      </c>
      <c r="F42" s="83">
        <f t="shared" si="1"/>
        <v>155</v>
      </c>
      <c r="G42" s="83">
        <f t="shared" si="2"/>
        <v>155</v>
      </c>
      <c r="H42" s="83">
        <v>35</v>
      </c>
      <c r="I42" s="74">
        <v>120</v>
      </c>
      <c r="J42" s="83">
        <f t="shared" si="3"/>
        <v>0</v>
      </c>
      <c r="K42" s="83">
        <v>0</v>
      </c>
      <c r="L42" s="74">
        <v>0</v>
      </c>
      <c r="M42" s="83">
        <f t="shared" si="4"/>
        <v>0</v>
      </c>
      <c r="N42" s="83">
        <v>0</v>
      </c>
      <c r="O42" s="74">
        <v>0</v>
      </c>
      <c r="P42" s="75">
        <f t="shared" si="5"/>
        <v>0</v>
      </c>
      <c r="Q42" s="83">
        <f t="shared" si="6"/>
        <v>0</v>
      </c>
      <c r="R42" s="83">
        <v>0</v>
      </c>
      <c r="S42" s="74">
        <v>0</v>
      </c>
      <c r="T42" s="83">
        <f t="shared" si="7"/>
        <v>0</v>
      </c>
      <c r="U42" s="83">
        <v>0</v>
      </c>
      <c r="V42" s="83">
        <v>0</v>
      </c>
      <c r="W42" s="83">
        <f t="shared" si="8"/>
        <v>0</v>
      </c>
      <c r="X42" s="83">
        <v>0</v>
      </c>
      <c r="Y42" s="74">
        <v>0</v>
      </c>
      <c r="Z42" s="75">
        <f t="shared" si="9"/>
        <v>67.2</v>
      </c>
      <c r="AA42" s="83">
        <f t="shared" si="10"/>
        <v>0</v>
      </c>
      <c r="AB42" s="83">
        <v>0</v>
      </c>
      <c r="AC42" s="74">
        <v>0</v>
      </c>
      <c r="AD42" s="83">
        <f t="shared" si="11"/>
        <v>67.2</v>
      </c>
      <c r="AE42" s="83">
        <v>0</v>
      </c>
      <c r="AF42" s="74">
        <v>67.2</v>
      </c>
      <c r="AG42" s="83">
        <f t="shared" si="12"/>
        <v>0</v>
      </c>
      <c r="AH42" s="83">
        <v>0</v>
      </c>
      <c r="AI42" s="74">
        <v>0</v>
      </c>
      <c r="AJ42" s="83">
        <f t="shared" si="13"/>
        <v>0</v>
      </c>
      <c r="AK42" s="83">
        <v>0</v>
      </c>
      <c r="AL42" s="74">
        <v>0</v>
      </c>
      <c r="AM42" s="83">
        <f t="shared" si="14"/>
        <v>0</v>
      </c>
      <c r="AN42" s="83">
        <v>0</v>
      </c>
      <c r="AO42" s="74">
        <v>0</v>
      </c>
    </row>
    <row r="43" spans="1:41" ht="19.5" customHeight="1">
      <c r="A43" s="62" t="s">
        <v>38</v>
      </c>
      <c r="B43" s="62" t="s">
        <v>38</v>
      </c>
      <c r="C43" s="62" t="s">
        <v>38</v>
      </c>
      <c r="D43" s="62" t="s">
        <v>222</v>
      </c>
      <c r="E43" s="83">
        <f t="shared" si="0"/>
        <v>222.2</v>
      </c>
      <c r="F43" s="83">
        <f t="shared" si="1"/>
        <v>155</v>
      </c>
      <c r="G43" s="83">
        <f t="shared" si="2"/>
        <v>155</v>
      </c>
      <c r="H43" s="83">
        <v>35</v>
      </c>
      <c r="I43" s="74">
        <v>120</v>
      </c>
      <c r="J43" s="83">
        <f t="shared" si="3"/>
        <v>0</v>
      </c>
      <c r="K43" s="83">
        <v>0</v>
      </c>
      <c r="L43" s="74">
        <v>0</v>
      </c>
      <c r="M43" s="83">
        <f t="shared" si="4"/>
        <v>0</v>
      </c>
      <c r="N43" s="83">
        <v>0</v>
      </c>
      <c r="O43" s="74">
        <v>0</v>
      </c>
      <c r="P43" s="75">
        <f t="shared" si="5"/>
        <v>0</v>
      </c>
      <c r="Q43" s="83">
        <f t="shared" si="6"/>
        <v>0</v>
      </c>
      <c r="R43" s="83">
        <v>0</v>
      </c>
      <c r="S43" s="74">
        <v>0</v>
      </c>
      <c r="T43" s="83">
        <f t="shared" si="7"/>
        <v>0</v>
      </c>
      <c r="U43" s="83">
        <v>0</v>
      </c>
      <c r="V43" s="83">
        <v>0</v>
      </c>
      <c r="W43" s="83">
        <f t="shared" si="8"/>
        <v>0</v>
      </c>
      <c r="X43" s="83">
        <v>0</v>
      </c>
      <c r="Y43" s="74">
        <v>0</v>
      </c>
      <c r="Z43" s="75">
        <f t="shared" si="9"/>
        <v>67.2</v>
      </c>
      <c r="AA43" s="83">
        <f t="shared" si="10"/>
        <v>0</v>
      </c>
      <c r="AB43" s="83">
        <v>0</v>
      </c>
      <c r="AC43" s="74">
        <v>0</v>
      </c>
      <c r="AD43" s="83">
        <f t="shared" si="11"/>
        <v>67.2</v>
      </c>
      <c r="AE43" s="83">
        <v>0</v>
      </c>
      <c r="AF43" s="74">
        <v>67.2</v>
      </c>
      <c r="AG43" s="83">
        <f t="shared" si="12"/>
        <v>0</v>
      </c>
      <c r="AH43" s="83">
        <v>0</v>
      </c>
      <c r="AI43" s="74">
        <v>0</v>
      </c>
      <c r="AJ43" s="83">
        <f t="shared" si="13"/>
        <v>0</v>
      </c>
      <c r="AK43" s="83">
        <v>0</v>
      </c>
      <c r="AL43" s="74">
        <v>0</v>
      </c>
      <c r="AM43" s="83">
        <f t="shared" si="14"/>
        <v>0</v>
      </c>
      <c r="AN43" s="83">
        <v>0</v>
      </c>
      <c r="AO43" s="74">
        <v>0</v>
      </c>
    </row>
    <row r="44" spans="1:41" ht="19.5" customHeight="1">
      <c r="A44" s="62" t="s">
        <v>223</v>
      </c>
      <c r="B44" s="62" t="s">
        <v>96</v>
      </c>
      <c r="C44" s="62" t="s">
        <v>124</v>
      </c>
      <c r="D44" s="62" t="s">
        <v>225</v>
      </c>
      <c r="E44" s="83">
        <f t="shared" si="0"/>
        <v>222.2</v>
      </c>
      <c r="F44" s="83">
        <f t="shared" si="1"/>
        <v>155</v>
      </c>
      <c r="G44" s="83">
        <f t="shared" si="2"/>
        <v>155</v>
      </c>
      <c r="H44" s="83">
        <v>35</v>
      </c>
      <c r="I44" s="74">
        <v>120</v>
      </c>
      <c r="J44" s="83">
        <f t="shared" si="3"/>
        <v>0</v>
      </c>
      <c r="K44" s="83">
        <v>0</v>
      </c>
      <c r="L44" s="74">
        <v>0</v>
      </c>
      <c r="M44" s="83">
        <f t="shared" si="4"/>
        <v>0</v>
      </c>
      <c r="N44" s="83">
        <v>0</v>
      </c>
      <c r="O44" s="74">
        <v>0</v>
      </c>
      <c r="P44" s="75">
        <f t="shared" si="5"/>
        <v>0</v>
      </c>
      <c r="Q44" s="83">
        <f t="shared" si="6"/>
        <v>0</v>
      </c>
      <c r="R44" s="83">
        <v>0</v>
      </c>
      <c r="S44" s="74">
        <v>0</v>
      </c>
      <c r="T44" s="83">
        <f t="shared" si="7"/>
        <v>0</v>
      </c>
      <c r="U44" s="83">
        <v>0</v>
      </c>
      <c r="V44" s="83">
        <v>0</v>
      </c>
      <c r="W44" s="83">
        <f t="shared" si="8"/>
        <v>0</v>
      </c>
      <c r="X44" s="83">
        <v>0</v>
      </c>
      <c r="Y44" s="74">
        <v>0</v>
      </c>
      <c r="Z44" s="75">
        <f t="shared" si="9"/>
        <v>67.2</v>
      </c>
      <c r="AA44" s="83">
        <f t="shared" si="10"/>
        <v>0</v>
      </c>
      <c r="AB44" s="83">
        <v>0</v>
      </c>
      <c r="AC44" s="74">
        <v>0</v>
      </c>
      <c r="AD44" s="83">
        <f t="shared" si="11"/>
        <v>67.2</v>
      </c>
      <c r="AE44" s="83">
        <v>0</v>
      </c>
      <c r="AF44" s="74">
        <v>67.2</v>
      </c>
      <c r="AG44" s="83">
        <f t="shared" si="12"/>
        <v>0</v>
      </c>
      <c r="AH44" s="83">
        <v>0</v>
      </c>
      <c r="AI44" s="74">
        <v>0</v>
      </c>
      <c r="AJ44" s="83">
        <f t="shared" si="13"/>
        <v>0</v>
      </c>
      <c r="AK44" s="83">
        <v>0</v>
      </c>
      <c r="AL44" s="74">
        <v>0</v>
      </c>
      <c r="AM44" s="83">
        <f t="shared" si="14"/>
        <v>0</v>
      </c>
      <c r="AN44" s="83">
        <v>0</v>
      </c>
      <c r="AO44" s="74">
        <v>0</v>
      </c>
    </row>
    <row r="45" spans="1:41" ht="19.5" customHeight="1">
      <c r="A45" s="62" t="s">
        <v>38</v>
      </c>
      <c r="B45" s="62" t="s">
        <v>38</v>
      </c>
      <c r="C45" s="62" t="s">
        <v>38</v>
      </c>
      <c r="D45" s="62" t="s">
        <v>125</v>
      </c>
      <c r="E45" s="83">
        <f t="shared" si="0"/>
        <v>425.77</v>
      </c>
      <c r="F45" s="83">
        <f t="shared" si="1"/>
        <v>425.77</v>
      </c>
      <c r="G45" s="83">
        <f t="shared" si="2"/>
        <v>425.77</v>
      </c>
      <c r="H45" s="83">
        <v>305.77</v>
      </c>
      <c r="I45" s="74">
        <v>120</v>
      </c>
      <c r="J45" s="83">
        <f t="shared" si="3"/>
        <v>0</v>
      </c>
      <c r="K45" s="83">
        <v>0</v>
      </c>
      <c r="L45" s="74">
        <v>0</v>
      </c>
      <c r="M45" s="83">
        <f t="shared" si="4"/>
        <v>0</v>
      </c>
      <c r="N45" s="83">
        <v>0</v>
      </c>
      <c r="O45" s="74">
        <v>0</v>
      </c>
      <c r="P45" s="75">
        <f t="shared" si="5"/>
        <v>0</v>
      </c>
      <c r="Q45" s="83">
        <f t="shared" si="6"/>
        <v>0</v>
      </c>
      <c r="R45" s="83">
        <v>0</v>
      </c>
      <c r="S45" s="74">
        <v>0</v>
      </c>
      <c r="T45" s="83">
        <f t="shared" si="7"/>
        <v>0</v>
      </c>
      <c r="U45" s="83">
        <v>0</v>
      </c>
      <c r="V45" s="83">
        <v>0</v>
      </c>
      <c r="W45" s="83">
        <f t="shared" si="8"/>
        <v>0</v>
      </c>
      <c r="X45" s="83">
        <v>0</v>
      </c>
      <c r="Y45" s="74">
        <v>0</v>
      </c>
      <c r="Z45" s="75">
        <f t="shared" si="9"/>
        <v>0</v>
      </c>
      <c r="AA45" s="83">
        <f t="shared" si="10"/>
        <v>0</v>
      </c>
      <c r="AB45" s="83">
        <v>0</v>
      </c>
      <c r="AC45" s="74">
        <v>0</v>
      </c>
      <c r="AD45" s="83">
        <f t="shared" si="11"/>
        <v>0</v>
      </c>
      <c r="AE45" s="83">
        <v>0</v>
      </c>
      <c r="AF45" s="74">
        <v>0</v>
      </c>
      <c r="AG45" s="83">
        <f t="shared" si="12"/>
        <v>0</v>
      </c>
      <c r="AH45" s="83">
        <v>0</v>
      </c>
      <c r="AI45" s="74">
        <v>0</v>
      </c>
      <c r="AJ45" s="83">
        <f t="shared" si="13"/>
        <v>0</v>
      </c>
      <c r="AK45" s="83">
        <v>0</v>
      </c>
      <c r="AL45" s="74">
        <v>0</v>
      </c>
      <c r="AM45" s="83">
        <f t="shared" si="14"/>
        <v>0</v>
      </c>
      <c r="AN45" s="83">
        <v>0</v>
      </c>
      <c r="AO45" s="74">
        <v>0</v>
      </c>
    </row>
    <row r="46" spans="1:41" ht="19.5" customHeight="1">
      <c r="A46" s="62" t="s">
        <v>38</v>
      </c>
      <c r="B46" s="62" t="s">
        <v>38</v>
      </c>
      <c r="C46" s="62" t="s">
        <v>38</v>
      </c>
      <c r="D46" s="62" t="s">
        <v>126</v>
      </c>
      <c r="E46" s="83">
        <f t="shared" si="0"/>
        <v>425.77</v>
      </c>
      <c r="F46" s="83">
        <f t="shared" si="1"/>
        <v>425.77</v>
      </c>
      <c r="G46" s="83">
        <f t="shared" si="2"/>
        <v>425.77</v>
      </c>
      <c r="H46" s="83">
        <v>305.77</v>
      </c>
      <c r="I46" s="74">
        <v>120</v>
      </c>
      <c r="J46" s="83">
        <f t="shared" si="3"/>
        <v>0</v>
      </c>
      <c r="K46" s="83">
        <v>0</v>
      </c>
      <c r="L46" s="74">
        <v>0</v>
      </c>
      <c r="M46" s="83">
        <f t="shared" si="4"/>
        <v>0</v>
      </c>
      <c r="N46" s="83">
        <v>0</v>
      </c>
      <c r="O46" s="74">
        <v>0</v>
      </c>
      <c r="P46" s="75">
        <f t="shared" si="5"/>
        <v>0</v>
      </c>
      <c r="Q46" s="83">
        <f t="shared" si="6"/>
        <v>0</v>
      </c>
      <c r="R46" s="83">
        <v>0</v>
      </c>
      <c r="S46" s="74">
        <v>0</v>
      </c>
      <c r="T46" s="83">
        <f t="shared" si="7"/>
        <v>0</v>
      </c>
      <c r="U46" s="83">
        <v>0</v>
      </c>
      <c r="V46" s="83">
        <v>0</v>
      </c>
      <c r="W46" s="83">
        <f t="shared" si="8"/>
        <v>0</v>
      </c>
      <c r="X46" s="83">
        <v>0</v>
      </c>
      <c r="Y46" s="74">
        <v>0</v>
      </c>
      <c r="Z46" s="75">
        <f t="shared" si="9"/>
        <v>0</v>
      </c>
      <c r="AA46" s="83">
        <f t="shared" si="10"/>
        <v>0</v>
      </c>
      <c r="AB46" s="83">
        <v>0</v>
      </c>
      <c r="AC46" s="74">
        <v>0</v>
      </c>
      <c r="AD46" s="83">
        <f t="shared" si="11"/>
        <v>0</v>
      </c>
      <c r="AE46" s="83">
        <v>0</v>
      </c>
      <c r="AF46" s="74">
        <v>0</v>
      </c>
      <c r="AG46" s="83">
        <f t="shared" si="12"/>
        <v>0</v>
      </c>
      <c r="AH46" s="83">
        <v>0</v>
      </c>
      <c r="AI46" s="74">
        <v>0</v>
      </c>
      <c r="AJ46" s="83">
        <f t="shared" si="13"/>
        <v>0</v>
      </c>
      <c r="AK46" s="83">
        <v>0</v>
      </c>
      <c r="AL46" s="74">
        <v>0</v>
      </c>
      <c r="AM46" s="83">
        <f t="shared" si="14"/>
        <v>0</v>
      </c>
      <c r="AN46" s="83">
        <v>0</v>
      </c>
      <c r="AO46" s="74">
        <v>0</v>
      </c>
    </row>
    <row r="47" spans="1:41" ht="19.5" customHeight="1">
      <c r="A47" s="62" t="s">
        <v>38</v>
      </c>
      <c r="B47" s="62" t="s">
        <v>38</v>
      </c>
      <c r="C47" s="62" t="s">
        <v>38</v>
      </c>
      <c r="D47" s="62" t="s">
        <v>222</v>
      </c>
      <c r="E47" s="83">
        <f t="shared" si="0"/>
        <v>421.77</v>
      </c>
      <c r="F47" s="83">
        <f t="shared" si="1"/>
        <v>421.77</v>
      </c>
      <c r="G47" s="83">
        <f t="shared" si="2"/>
        <v>421.77</v>
      </c>
      <c r="H47" s="83">
        <v>305.77</v>
      </c>
      <c r="I47" s="74">
        <v>116</v>
      </c>
      <c r="J47" s="83">
        <f t="shared" si="3"/>
        <v>0</v>
      </c>
      <c r="K47" s="83">
        <v>0</v>
      </c>
      <c r="L47" s="74">
        <v>0</v>
      </c>
      <c r="M47" s="83">
        <f t="shared" si="4"/>
        <v>0</v>
      </c>
      <c r="N47" s="83">
        <v>0</v>
      </c>
      <c r="O47" s="74">
        <v>0</v>
      </c>
      <c r="P47" s="75">
        <f t="shared" si="5"/>
        <v>0</v>
      </c>
      <c r="Q47" s="83">
        <f t="shared" si="6"/>
        <v>0</v>
      </c>
      <c r="R47" s="83">
        <v>0</v>
      </c>
      <c r="S47" s="74">
        <v>0</v>
      </c>
      <c r="T47" s="83">
        <f t="shared" si="7"/>
        <v>0</v>
      </c>
      <c r="U47" s="83">
        <v>0</v>
      </c>
      <c r="V47" s="83">
        <v>0</v>
      </c>
      <c r="W47" s="83">
        <f t="shared" si="8"/>
        <v>0</v>
      </c>
      <c r="X47" s="83">
        <v>0</v>
      </c>
      <c r="Y47" s="74">
        <v>0</v>
      </c>
      <c r="Z47" s="75">
        <f t="shared" si="9"/>
        <v>0</v>
      </c>
      <c r="AA47" s="83">
        <f t="shared" si="10"/>
        <v>0</v>
      </c>
      <c r="AB47" s="83">
        <v>0</v>
      </c>
      <c r="AC47" s="74">
        <v>0</v>
      </c>
      <c r="AD47" s="83">
        <f t="shared" si="11"/>
        <v>0</v>
      </c>
      <c r="AE47" s="83">
        <v>0</v>
      </c>
      <c r="AF47" s="74">
        <v>0</v>
      </c>
      <c r="AG47" s="83">
        <f t="shared" si="12"/>
        <v>0</v>
      </c>
      <c r="AH47" s="83">
        <v>0</v>
      </c>
      <c r="AI47" s="74">
        <v>0</v>
      </c>
      <c r="AJ47" s="83">
        <f t="shared" si="13"/>
        <v>0</v>
      </c>
      <c r="AK47" s="83">
        <v>0</v>
      </c>
      <c r="AL47" s="74">
        <v>0</v>
      </c>
      <c r="AM47" s="83">
        <f t="shared" si="14"/>
        <v>0</v>
      </c>
      <c r="AN47" s="83">
        <v>0</v>
      </c>
      <c r="AO47" s="74">
        <v>0</v>
      </c>
    </row>
    <row r="48" spans="1:41" ht="19.5" customHeight="1">
      <c r="A48" s="62" t="s">
        <v>223</v>
      </c>
      <c r="B48" s="62" t="s">
        <v>91</v>
      </c>
      <c r="C48" s="62" t="s">
        <v>127</v>
      </c>
      <c r="D48" s="62" t="s">
        <v>224</v>
      </c>
      <c r="E48" s="83">
        <f t="shared" si="0"/>
        <v>229.29</v>
      </c>
      <c r="F48" s="83">
        <f t="shared" si="1"/>
        <v>229.29</v>
      </c>
      <c r="G48" s="83">
        <f t="shared" si="2"/>
        <v>229.29</v>
      </c>
      <c r="H48" s="83">
        <v>229.29</v>
      </c>
      <c r="I48" s="74">
        <v>0</v>
      </c>
      <c r="J48" s="83">
        <f t="shared" si="3"/>
        <v>0</v>
      </c>
      <c r="K48" s="83">
        <v>0</v>
      </c>
      <c r="L48" s="74">
        <v>0</v>
      </c>
      <c r="M48" s="83">
        <f t="shared" si="4"/>
        <v>0</v>
      </c>
      <c r="N48" s="83">
        <v>0</v>
      </c>
      <c r="O48" s="74">
        <v>0</v>
      </c>
      <c r="P48" s="75">
        <f t="shared" si="5"/>
        <v>0</v>
      </c>
      <c r="Q48" s="83">
        <f t="shared" si="6"/>
        <v>0</v>
      </c>
      <c r="R48" s="83">
        <v>0</v>
      </c>
      <c r="S48" s="74">
        <v>0</v>
      </c>
      <c r="T48" s="83">
        <f t="shared" si="7"/>
        <v>0</v>
      </c>
      <c r="U48" s="83">
        <v>0</v>
      </c>
      <c r="V48" s="83">
        <v>0</v>
      </c>
      <c r="W48" s="83">
        <f t="shared" si="8"/>
        <v>0</v>
      </c>
      <c r="X48" s="83">
        <v>0</v>
      </c>
      <c r="Y48" s="74">
        <v>0</v>
      </c>
      <c r="Z48" s="75">
        <f t="shared" si="9"/>
        <v>0</v>
      </c>
      <c r="AA48" s="83">
        <f t="shared" si="10"/>
        <v>0</v>
      </c>
      <c r="AB48" s="83">
        <v>0</v>
      </c>
      <c r="AC48" s="74">
        <v>0</v>
      </c>
      <c r="AD48" s="83">
        <f t="shared" si="11"/>
        <v>0</v>
      </c>
      <c r="AE48" s="83">
        <v>0</v>
      </c>
      <c r="AF48" s="74">
        <v>0</v>
      </c>
      <c r="AG48" s="83">
        <f t="shared" si="12"/>
        <v>0</v>
      </c>
      <c r="AH48" s="83">
        <v>0</v>
      </c>
      <c r="AI48" s="74">
        <v>0</v>
      </c>
      <c r="AJ48" s="83">
        <f t="shared" si="13"/>
        <v>0</v>
      </c>
      <c r="AK48" s="83">
        <v>0</v>
      </c>
      <c r="AL48" s="74">
        <v>0</v>
      </c>
      <c r="AM48" s="83">
        <f t="shared" si="14"/>
        <v>0</v>
      </c>
      <c r="AN48" s="83">
        <v>0</v>
      </c>
      <c r="AO48" s="74">
        <v>0</v>
      </c>
    </row>
    <row r="49" spans="1:41" ht="19.5" customHeight="1">
      <c r="A49" s="62" t="s">
        <v>223</v>
      </c>
      <c r="B49" s="62" t="s">
        <v>96</v>
      </c>
      <c r="C49" s="62" t="s">
        <v>127</v>
      </c>
      <c r="D49" s="62" t="s">
        <v>225</v>
      </c>
      <c r="E49" s="83">
        <f t="shared" si="0"/>
        <v>192.48000000000002</v>
      </c>
      <c r="F49" s="83">
        <f t="shared" si="1"/>
        <v>192.48000000000002</v>
      </c>
      <c r="G49" s="83">
        <f t="shared" si="2"/>
        <v>192.48000000000002</v>
      </c>
      <c r="H49" s="83">
        <v>76.48</v>
      </c>
      <c r="I49" s="74">
        <v>116</v>
      </c>
      <c r="J49" s="83">
        <f t="shared" si="3"/>
        <v>0</v>
      </c>
      <c r="K49" s="83">
        <v>0</v>
      </c>
      <c r="L49" s="74">
        <v>0</v>
      </c>
      <c r="M49" s="83">
        <f t="shared" si="4"/>
        <v>0</v>
      </c>
      <c r="N49" s="83">
        <v>0</v>
      </c>
      <c r="O49" s="74">
        <v>0</v>
      </c>
      <c r="P49" s="75">
        <f t="shared" si="5"/>
        <v>0</v>
      </c>
      <c r="Q49" s="83">
        <f t="shared" si="6"/>
        <v>0</v>
      </c>
      <c r="R49" s="83">
        <v>0</v>
      </c>
      <c r="S49" s="74">
        <v>0</v>
      </c>
      <c r="T49" s="83">
        <f t="shared" si="7"/>
        <v>0</v>
      </c>
      <c r="U49" s="83">
        <v>0</v>
      </c>
      <c r="V49" s="83">
        <v>0</v>
      </c>
      <c r="W49" s="83">
        <f t="shared" si="8"/>
        <v>0</v>
      </c>
      <c r="X49" s="83">
        <v>0</v>
      </c>
      <c r="Y49" s="74">
        <v>0</v>
      </c>
      <c r="Z49" s="75">
        <f t="shared" si="9"/>
        <v>0</v>
      </c>
      <c r="AA49" s="83">
        <f t="shared" si="10"/>
        <v>0</v>
      </c>
      <c r="AB49" s="83">
        <v>0</v>
      </c>
      <c r="AC49" s="74">
        <v>0</v>
      </c>
      <c r="AD49" s="83">
        <f t="shared" si="11"/>
        <v>0</v>
      </c>
      <c r="AE49" s="83">
        <v>0</v>
      </c>
      <c r="AF49" s="74">
        <v>0</v>
      </c>
      <c r="AG49" s="83">
        <f t="shared" si="12"/>
        <v>0</v>
      </c>
      <c r="AH49" s="83">
        <v>0</v>
      </c>
      <c r="AI49" s="74">
        <v>0</v>
      </c>
      <c r="AJ49" s="83">
        <f t="shared" si="13"/>
        <v>0</v>
      </c>
      <c r="AK49" s="83">
        <v>0</v>
      </c>
      <c r="AL49" s="74">
        <v>0</v>
      </c>
      <c r="AM49" s="83">
        <f t="shared" si="14"/>
        <v>0</v>
      </c>
      <c r="AN49" s="83">
        <v>0</v>
      </c>
      <c r="AO49" s="74">
        <v>0</v>
      </c>
    </row>
    <row r="50" spans="1:41" ht="19.5" customHeight="1">
      <c r="A50" s="62" t="s">
        <v>38</v>
      </c>
      <c r="B50" s="62" t="s">
        <v>38</v>
      </c>
      <c r="C50" s="62" t="s">
        <v>38</v>
      </c>
      <c r="D50" s="62" t="s">
        <v>226</v>
      </c>
      <c r="E50" s="83">
        <f t="shared" si="0"/>
        <v>4</v>
      </c>
      <c r="F50" s="83">
        <f t="shared" si="1"/>
        <v>4</v>
      </c>
      <c r="G50" s="83">
        <f t="shared" si="2"/>
        <v>4</v>
      </c>
      <c r="H50" s="83">
        <v>0</v>
      </c>
      <c r="I50" s="74">
        <v>4</v>
      </c>
      <c r="J50" s="83">
        <f t="shared" si="3"/>
        <v>0</v>
      </c>
      <c r="K50" s="83">
        <v>0</v>
      </c>
      <c r="L50" s="74">
        <v>0</v>
      </c>
      <c r="M50" s="83">
        <f t="shared" si="4"/>
        <v>0</v>
      </c>
      <c r="N50" s="83">
        <v>0</v>
      </c>
      <c r="O50" s="74">
        <v>0</v>
      </c>
      <c r="P50" s="75">
        <f t="shared" si="5"/>
        <v>0</v>
      </c>
      <c r="Q50" s="83">
        <f t="shared" si="6"/>
        <v>0</v>
      </c>
      <c r="R50" s="83">
        <v>0</v>
      </c>
      <c r="S50" s="74">
        <v>0</v>
      </c>
      <c r="T50" s="83">
        <f t="shared" si="7"/>
        <v>0</v>
      </c>
      <c r="U50" s="83">
        <v>0</v>
      </c>
      <c r="V50" s="83">
        <v>0</v>
      </c>
      <c r="W50" s="83">
        <f t="shared" si="8"/>
        <v>0</v>
      </c>
      <c r="X50" s="83">
        <v>0</v>
      </c>
      <c r="Y50" s="74">
        <v>0</v>
      </c>
      <c r="Z50" s="75">
        <f t="shared" si="9"/>
        <v>0</v>
      </c>
      <c r="AA50" s="83">
        <f t="shared" si="10"/>
        <v>0</v>
      </c>
      <c r="AB50" s="83">
        <v>0</v>
      </c>
      <c r="AC50" s="74">
        <v>0</v>
      </c>
      <c r="AD50" s="83">
        <f t="shared" si="11"/>
        <v>0</v>
      </c>
      <c r="AE50" s="83">
        <v>0</v>
      </c>
      <c r="AF50" s="74">
        <v>0</v>
      </c>
      <c r="AG50" s="83">
        <f t="shared" si="12"/>
        <v>0</v>
      </c>
      <c r="AH50" s="83">
        <v>0</v>
      </c>
      <c r="AI50" s="74">
        <v>0</v>
      </c>
      <c r="AJ50" s="83">
        <f t="shared" si="13"/>
        <v>0</v>
      </c>
      <c r="AK50" s="83">
        <v>0</v>
      </c>
      <c r="AL50" s="74">
        <v>0</v>
      </c>
      <c r="AM50" s="83">
        <f t="shared" si="14"/>
        <v>0</v>
      </c>
      <c r="AN50" s="83">
        <v>0</v>
      </c>
      <c r="AO50" s="74">
        <v>0</v>
      </c>
    </row>
    <row r="51" spans="1:41" ht="19.5" customHeight="1">
      <c r="A51" s="62" t="s">
        <v>227</v>
      </c>
      <c r="B51" s="62" t="s">
        <v>91</v>
      </c>
      <c r="C51" s="62" t="s">
        <v>127</v>
      </c>
      <c r="D51" s="62" t="s">
        <v>228</v>
      </c>
      <c r="E51" s="83">
        <f t="shared" si="0"/>
        <v>4</v>
      </c>
      <c r="F51" s="83">
        <f t="shared" si="1"/>
        <v>4</v>
      </c>
      <c r="G51" s="83">
        <f t="shared" si="2"/>
        <v>4</v>
      </c>
      <c r="H51" s="83">
        <v>0</v>
      </c>
      <c r="I51" s="74">
        <v>4</v>
      </c>
      <c r="J51" s="83">
        <f t="shared" si="3"/>
        <v>0</v>
      </c>
      <c r="K51" s="83">
        <v>0</v>
      </c>
      <c r="L51" s="74">
        <v>0</v>
      </c>
      <c r="M51" s="83">
        <f t="shared" si="4"/>
        <v>0</v>
      </c>
      <c r="N51" s="83">
        <v>0</v>
      </c>
      <c r="O51" s="74">
        <v>0</v>
      </c>
      <c r="P51" s="75">
        <f t="shared" si="5"/>
        <v>0</v>
      </c>
      <c r="Q51" s="83">
        <f t="shared" si="6"/>
        <v>0</v>
      </c>
      <c r="R51" s="83">
        <v>0</v>
      </c>
      <c r="S51" s="74">
        <v>0</v>
      </c>
      <c r="T51" s="83">
        <f t="shared" si="7"/>
        <v>0</v>
      </c>
      <c r="U51" s="83">
        <v>0</v>
      </c>
      <c r="V51" s="83">
        <v>0</v>
      </c>
      <c r="W51" s="83">
        <f t="shared" si="8"/>
        <v>0</v>
      </c>
      <c r="X51" s="83">
        <v>0</v>
      </c>
      <c r="Y51" s="74">
        <v>0</v>
      </c>
      <c r="Z51" s="75">
        <f t="shared" si="9"/>
        <v>0</v>
      </c>
      <c r="AA51" s="83">
        <f t="shared" si="10"/>
        <v>0</v>
      </c>
      <c r="AB51" s="83">
        <v>0</v>
      </c>
      <c r="AC51" s="74">
        <v>0</v>
      </c>
      <c r="AD51" s="83">
        <f t="shared" si="11"/>
        <v>0</v>
      </c>
      <c r="AE51" s="83">
        <v>0</v>
      </c>
      <c r="AF51" s="74">
        <v>0</v>
      </c>
      <c r="AG51" s="83">
        <f t="shared" si="12"/>
        <v>0</v>
      </c>
      <c r="AH51" s="83">
        <v>0</v>
      </c>
      <c r="AI51" s="74">
        <v>0</v>
      </c>
      <c r="AJ51" s="83">
        <f t="shared" si="13"/>
        <v>0</v>
      </c>
      <c r="AK51" s="83">
        <v>0</v>
      </c>
      <c r="AL51" s="74">
        <v>0</v>
      </c>
      <c r="AM51" s="83">
        <f t="shared" si="14"/>
        <v>0</v>
      </c>
      <c r="AN51" s="83">
        <v>0</v>
      </c>
      <c r="AO51" s="74">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9722447395325" right="0.5909722447395325" top="0.5909722447395325" bottom="0.5909722447395325" header="0.5909722447395325" footer="0.39375001192092896"/>
  <pageSetup errors="blank" fitToHeight="10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32"/>
  <sheetViews>
    <sheetView showGridLines="0" showZeros="0" workbookViewId="0" topLeftCell="AH19">
      <selection activeCell="A2" sqref="A2:DI2"/>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49"/>
      <c r="B1" s="50"/>
      <c r="C1" s="50"/>
      <c r="D1" s="50"/>
      <c r="DI1" s="64" t="s">
        <v>229</v>
      </c>
    </row>
    <row r="2" spans="1:113" ht="19.5" customHeight="1">
      <c r="A2" s="51" t="s">
        <v>230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row>
    <row r="3" spans="1:113" ht="19.5" customHeight="1">
      <c r="A3" s="109" t="s">
        <v>0</v>
      </c>
      <c r="B3" s="97"/>
      <c r="C3" s="97"/>
      <c r="D3" s="97"/>
      <c r="F3" s="113"/>
      <c r="DI3" s="64" t="s">
        <v>5</v>
      </c>
    </row>
    <row r="4" spans="1:113" ht="19.5" customHeight="1">
      <c r="A4" s="110" t="s">
        <v>58</v>
      </c>
      <c r="B4" s="111"/>
      <c r="C4" s="111"/>
      <c r="D4" s="112"/>
      <c r="E4" s="79" t="s">
        <v>59</v>
      </c>
      <c r="F4" s="114" t="s">
        <v>231</v>
      </c>
      <c r="G4" s="115"/>
      <c r="H4" s="115"/>
      <c r="I4" s="115"/>
      <c r="J4" s="115"/>
      <c r="K4" s="115"/>
      <c r="L4" s="115"/>
      <c r="M4" s="115"/>
      <c r="N4" s="115"/>
      <c r="O4" s="115"/>
      <c r="P4" s="115"/>
      <c r="Q4" s="115"/>
      <c r="R4" s="115"/>
      <c r="S4" s="119"/>
      <c r="T4" s="114" t="s">
        <v>232</v>
      </c>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9"/>
      <c r="AV4" s="114" t="s">
        <v>233</v>
      </c>
      <c r="AW4" s="115"/>
      <c r="AX4" s="115"/>
      <c r="AY4" s="115"/>
      <c r="AZ4" s="115"/>
      <c r="BA4" s="115"/>
      <c r="BB4" s="115"/>
      <c r="BC4" s="115"/>
      <c r="BD4" s="115"/>
      <c r="BE4" s="115"/>
      <c r="BF4" s="115"/>
      <c r="BG4" s="119"/>
      <c r="BH4" s="114" t="s">
        <v>234</v>
      </c>
      <c r="BI4" s="115"/>
      <c r="BJ4" s="115"/>
      <c r="BK4" s="115"/>
      <c r="BL4" s="119"/>
      <c r="BM4" s="114" t="s">
        <v>235</v>
      </c>
      <c r="BN4" s="115"/>
      <c r="BO4" s="115"/>
      <c r="BP4" s="115"/>
      <c r="BQ4" s="115"/>
      <c r="BR4" s="115"/>
      <c r="BS4" s="115"/>
      <c r="BT4" s="115"/>
      <c r="BU4" s="115"/>
      <c r="BV4" s="115"/>
      <c r="BW4" s="115"/>
      <c r="BX4" s="115"/>
      <c r="BY4" s="119"/>
      <c r="BZ4" s="114" t="s">
        <v>236</v>
      </c>
      <c r="CA4" s="115"/>
      <c r="CB4" s="115"/>
      <c r="CC4" s="115"/>
      <c r="CD4" s="115"/>
      <c r="CE4" s="115"/>
      <c r="CF4" s="115"/>
      <c r="CG4" s="115"/>
      <c r="CH4" s="115"/>
      <c r="CI4" s="115"/>
      <c r="CJ4" s="115"/>
      <c r="CK4" s="115"/>
      <c r="CL4" s="115"/>
      <c r="CM4" s="115"/>
      <c r="CN4" s="115"/>
      <c r="CO4" s="115"/>
      <c r="CP4" s="115"/>
      <c r="CQ4" s="119"/>
      <c r="CR4" s="121" t="s">
        <v>237</v>
      </c>
      <c r="CS4" s="122"/>
      <c r="CT4" s="123"/>
      <c r="CU4" s="121" t="s">
        <v>238</v>
      </c>
      <c r="CV4" s="122"/>
      <c r="CW4" s="122"/>
      <c r="CX4" s="122"/>
      <c r="CY4" s="122"/>
      <c r="CZ4" s="123"/>
      <c r="DA4" s="121" t="s">
        <v>239</v>
      </c>
      <c r="DB4" s="122"/>
      <c r="DC4" s="123"/>
      <c r="DD4" s="114" t="s">
        <v>240</v>
      </c>
      <c r="DE4" s="115"/>
      <c r="DF4" s="115"/>
      <c r="DG4" s="115"/>
      <c r="DH4" s="115"/>
      <c r="DI4" s="119"/>
    </row>
    <row r="5" spans="1:113" ht="19.5" customHeight="1">
      <c r="A5" s="54" t="s">
        <v>69</v>
      </c>
      <c r="B5" s="55"/>
      <c r="C5" s="56"/>
      <c r="D5" s="79" t="s">
        <v>241</v>
      </c>
      <c r="E5" s="70"/>
      <c r="F5" s="116" t="s">
        <v>74</v>
      </c>
      <c r="G5" s="116" t="s">
        <v>242</v>
      </c>
      <c r="H5" s="116" t="s">
        <v>243</v>
      </c>
      <c r="I5" s="116" t="s">
        <v>244</v>
      </c>
      <c r="J5" s="116" t="s">
        <v>245</v>
      </c>
      <c r="K5" s="116" t="s">
        <v>246</v>
      </c>
      <c r="L5" s="116" t="s">
        <v>247</v>
      </c>
      <c r="M5" s="116" t="s">
        <v>248</v>
      </c>
      <c r="N5" s="116" t="s">
        <v>249</v>
      </c>
      <c r="O5" s="116" t="s">
        <v>250</v>
      </c>
      <c r="P5" s="116" t="s">
        <v>251</v>
      </c>
      <c r="Q5" s="116" t="s">
        <v>252</v>
      </c>
      <c r="R5" s="116" t="s">
        <v>253</v>
      </c>
      <c r="S5" s="116" t="s">
        <v>254</v>
      </c>
      <c r="T5" s="116" t="s">
        <v>74</v>
      </c>
      <c r="U5" s="116" t="s">
        <v>255</v>
      </c>
      <c r="V5" s="116" t="s">
        <v>256</v>
      </c>
      <c r="W5" s="116" t="s">
        <v>257</v>
      </c>
      <c r="X5" s="116" t="s">
        <v>258</v>
      </c>
      <c r="Y5" s="116" t="s">
        <v>259</v>
      </c>
      <c r="Z5" s="116" t="s">
        <v>260</v>
      </c>
      <c r="AA5" s="116" t="s">
        <v>261</v>
      </c>
      <c r="AB5" s="116" t="s">
        <v>262</v>
      </c>
      <c r="AC5" s="116" t="s">
        <v>263</v>
      </c>
      <c r="AD5" s="116" t="s">
        <v>264</v>
      </c>
      <c r="AE5" s="116" t="s">
        <v>265</v>
      </c>
      <c r="AF5" s="116" t="s">
        <v>266</v>
      </c>
      <c r="AG5" s="116" t="s">
        <v>267</v>
      </c>
      <c r="AH5" s="116" t="s">
        <v>268</v>
      </c>
      <c r="AI5" s="116" t="s">
        <v>269</v>
      </c>
      <c r="AJ5" s="116" t="s">
        <v>270</v>
      </c>
      <c r="AK5" s="116" t="s">
        <v>271</v>
      </c>
      <c r="AL5" s="116" t="s">
        <v>272</v>
      </c>
      <c r="AM5" s="116" t="s">
        <v>273</v>
      </c>
      <c r="AN5" s="116" t="s">
        <v>274</v>
      </c>
      <c r="AO5" s="116" t="s">
        <v>275</v>
      </c>
      <c r="AP5" s="116" t="s">
        <v>276</v>
      </c>
      <c r="AQ5" s="116" t="s">
        <v>277</v>
      </c>
      <c r="AR5" s="116" t="s">
        <v>278</v>
      </c>
      <c r="AS5" s="116" t="s">
        <v>279</v>
      </c>
      <c r="AT5" s="116" t="s">
        <v>280</v>
      </c>
      <c r="AU5" s="116" t="s">
        <v>281</v>
      </c>
      <c r="AV5" s="116" t="s">
        <v>74</v>
      </c>
      <c r="AW5" s="116" t="s">
        <v>282</v>
      </c>
      <c r="AX5" s="116" t="s">
        <v>283</v>
      </c>
      <c r="AY5" s="116" t="s">
        <v>284</v>
      </c>
      <c r="AZ5" s="116" t="s">
        <v>285</v>
      </c>
      <c r="BA5" s="116" t="s">
        <v>286</v>
      </c>
      <c r="BB5" s="116" t="s">
        <v>287</v>
      </c>
      <c r="BC5" s="116" t="s">
        <v>288</v>
      </c>
      <c r="BD5" s="116" t="s">
        <v>289</v>
      </c>
      <c r="BE5" s="116" t="s">
        <v>290</v>
      </c>
      <c r="BF5" s="116" t="s">
        <v>291</v>
      </c>
      <c r="BG5" s="69" t="s">
        <v>292</v>
      </c>
      <c r="BH5" s="69" t="s">
        <v>74</v>
      </c>
      <c r="BI5" s="69" t="s">
        <v>293</v>
      </c>
      <c r="BJ5" s="69" t="s">
        <v>294</v>
      </c>
      <c r="BK5" s="69" t="s">
        <v>295</v>
      </c>
      <c r="BL5" s="69" t="s">
        <v>296</v>
      </c>
      <c r="BM5" s="116" t="s">
        <v>74</v>
      </c>
      <c r="BN5" s="116" t="s">
        <v>297</v>
      </c>
      <c r="BO5" s="116" t="s">
        <v>298</v>
      </c>
      <c r="BP5" s="116" t="s">
        <v>299</v>
      </c>
      <c r="BQ5" s="116" t="s">
        <v>300</v>
      </c>
      <c r="BR5" s="116" t="s">
        <v>301</v>
      </c>
      <c r="BS5" s="116" t="s">
        <v>302</v>
      </c>
      <c r="BT5" s="116" t="s">
        <v>303</v>
      </c>
      <c r="BU5" s="116" t="s">
        <v>304</v>
      </c>
      <c r="BV5" s="116" t="s">
        <v>305</v>
      </c>
      <c r="BW5" s="120" t="s">
        <v>306</v>
      </c>
      <c r="BX5" s="120" t="s">
        <v>307</v>
      </c>
      <c r="BY5" s="116" t="s">
        <v>308</v>
      </c>
      <c r="BZ5" s="116" t="s">
        <v>74</v>
      </c>
      <c r="CA5" s="116" t="s">
        <v>297</v>
      </c>
      <c r="CB5" s="116" t="s">
        <v>298</v>
      </c>
      <c r="CC5" s="116" t="s">
        <v>299</v>
      </c>
      <c r="CD5" s="116" t="s">
        <v>300</v>
      </c>
      <c r="CE5" s="116" t="s">
        <v>301</v>
      </c>
      <c r="CF5" s="116" t="s">
        <v>302</v>
      </c>
      <c r="CG5" s="116" t="s">
        <v>303</v>
      </c>
      <c r="CH5" s="116" t="s">
        <v>309</v>
      </c>
      <c r="CI5" s="116" t="s">
        <v>310</v>
      </c>
      <c r="CJ5" s="116" t="s">
        <v>311</v>
      </c>
      <c r="CK5" s="116" t="s">
        <v>312</v>
      </c>
      <c r="CL5" s="116" t="s">
        <v>304</v>
      </c>
      <c r="CM5" s="116" t="s">
        <v>305</v>
      </c>
      <c r="CN5" s="116" t="s">
        <v>313</v>
      </c>
      <c r="CO5" s="120" t="s">
        <v>306</v>
      </c>
      <c r="CP5" s="120" t="s">
        <v>307</v>
      </c>
      <c r="CQ5" s="116" t="s">
        <v>314</v>
      </c>
      <c r="CR5" s="120" t="s">
        <v>74</v>
      </c>
      <c r="CS5" s="120" t="s">
        <v>315</v>
      </c>
      <c r="CT5" s="116" t="s">
        <v>316</v>
      </c>
      <c r="CU5" s="120" t="s">
        <v>74</v>
      </c>
      <c r="CV5" s="120" t="s">
        <v>315</v>
      </c>
      <c r="CW5" s="116" t="s">
        <v>317</v>
      </c>
      <c r="CX5" s="120" t="s">
        <v>318</v>
      </c>
      <c r="CY5" s="120" t="s">
        <v>319</v>
      </c>
      <c r="CZ5" s="69" t="s">
        <v>316</v>
      </c>
      <c r="DA5" s="120" t="s">
        <v>74</v>
      </c>
      <c r="DB5" s="120" t="s">
        <v>239</v>
      </c>
      <c r="DC5" s="120" t="s">
        <v>320</v>
      </c>
      <c r="DD5" s="116" t="s">
        <v>74</v>
      </c>
      <c r="DE5" s="116" t="s">
        <v>321</v>
      </c>
      <c r="DF5" s="116" t="s">
        <v>322</v>
      </c>
      <c r="DG5" s="116" t="s">
        <v>320</v>
      </c>
      <c r="DH5" s="116" t="s">
        <v>323</v>
      </c>
      <c r="DI5" s="116" t="s">
        <v>240</v>
      </c>
    </row>
    <row r="6" spans="1:113" ht="30.75" customHeight="1">
      <c r="A6" s="59" t="s">
        <v>79</v>
      </c>
      <c r="B6" s="58" t="s">
        <v>80</v>
      </c>
      <c r="C6" s="60" t="s">
        <v>81</v>
      </c>
      <c r="D6" s="71"/>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1"/>
      <c r="BH6" s="71"/>
      <c r="BI6" s="71"/>
      <c r="BJ6" s="71"/>
      <c r="BK6" s="71"/>
      <c r="BL6" s="71"/>
      <c r="BM6" s="72"/>
      <c r="BN6" s="72"/>
      <c r="BO6" s="72"/>
      <c r="BP6" s="72"/>
      <c r="BQ6" s="72"/>
      <c r="BR6" s="72"/>
      <c r="BS6" s="72"/>
      <c r="BT6" s="72"/>
      <c r="BU6" s="72"/>
      <c r="BV6" s="72"/>
      <c r="BW6" s="92"/>
      <c r="BX6" s="92"/>
      <c r="BY6" s="72"/>
      <c r="BZ6" s="72"/>
      <c r="CA6" s="72"/>
      <c r="CB6" s="72"/>
      <c r="CC6" s="72"/>
      <c r="CD6" s="72"/>
      <c r="CE6" s="72"/>
      <c r="CF6" s="72"/>
      <c r="CG6" s="72"/>
      <c r="CH6" s="72"/>
      <c r="CI6" s="72"/>
      <c r="CJ6" s="72"/>
      <c r="CK6" s="72"/>
      <c r="CL6" s="72"/>
      <c r="CM6" s="72"/>
      <c r="CN6" s="72"/>
      <c r="CO6" s="92"/>
      <c r="CP6" s="92"/>
      <c r="CQ6" s="72"/>
      <c r="CR6" s="92"/>
      <c r="CS6" s="92"/>
      <c r="CT6" s="72"/>
      <c r="CU6" s="92"/>
      <c r="CV6" s="92"/>
      <c r="CW6" s="72"/>
      <c r="CX6" s="92"/>
      <c r="CY6" s="92"/>
      <c r="CZ6" s="71"/>
      <c r="DA6" s="92"/>
      <c r="DB6" s="92"/>
      <c r="DC6" s="92"/>
      <c r="DD6" s="72"/>
      <c r="DE6" s="72"/>
      <c r="DF6" s="72"/>
      <c r="DG6" s="72"/>
      <c r="DH6" s="72"/>
      <c r="DI6" s="72"/>
    </row>
    <row r="7" spans="1:113" ht="19.5" customHeight="1">
      <c r="A7" s="82" t="s">
        <v>38</v>
      </c>
      <c r="B7" s="82" t="s">
        <v>38</v>
      </c>
      <c r="C7" s="82" t="s">
        <v>38</v>
      </c>
      <c r="D7" s="82" t="s">
        <v>59</v>
      </c>
      <c r="E7" s="117">
        <f aca="true" t="shared" si="0" ref="E7:E32">SUM(F7,T7,AV7,BH7,BM7,BZ7,CR7,CU7,DA7,DD7)</f>
        <v>12260.810000000001</v>
      </c>
      <c r="F7" s="117">
        <v>2961.31</v>
      </c>
      <c r="G7" s="117">
        <v>1085.55</v>
      </c>
      <c r="H7" s="117">
        <v>314.88</v>
      </c>
      <c r="I7" s="117">
        <v>22.05</v>
      </c>
      <c r="J7" s="117">
        <v>0</v>
      </c>
      <c r="K7" s="117">
        <v>654.04</v>
      </c>
      <c r="L7" s="117">
        <v>283.72</v>
      </c>
      <c r="M7" s="117">
        <v>126.32</v>
      </c>
      <c r="N7" s="117">
        <v>162.5</v>
      </c>
      <c r="O7" s="118">
        <v>17.11</v>
      </c>
      <c r="P7" s="118">
        <v>12.88</v>
      </c>
      <c r="Q7" s="118">
        <v>271.31</v>
      </c>
      <c r="R7" s="118">
        <v>0</v>
      </c>
      <c r="S7" s="118">
        <v>10.95</v>
      </c>
      <c r="T7" s="118">
        <v>1610.62</v>
      </c>
      <c r="U7" s="118">
        <v>16</v>
      </c>
      <c r="V7" s="118">
        <v>4</v>
      </c>
      <c r="W7" s="118">
        <v>43</v>
      </c>
      <c r="X7" s="118">
        <v>0.1</v>
      </c>
      <c r="Y7" s="118">
        <v>1.4</v>
      </c>
      <c r="Z7" s="118">
        <v>6.2</v>
      </c>
      <c r="AA7" s="118">
        <v>16.5</v>
      </c>
      <c r="AB7" s="118">
        <v>0</v>
      </c>
      <c r="AC7" s="118">
        <v>65.12</v>
      </c>
      <c r="AD7" s="118">
        <v>91.5</v>
      </c>
      <c r="AE7" s="118">
        <v>0</v>
      </c>
      <c r="AF7" s="118">
        <v>21.5</v>
      </c>
      <c r="AG7" s="118">
        <v>0</v>
      </c>
      <c r="AH7" s="118">
        <v>36</v>
      </c>
      <c r="AI7" s="118">
        <v>113.5</v>
      </c>
      <c r="AJ7" s="118">
        <v>4.38</v>
      </c>
      <c r="AK7" s="118">
        <v>0</v>
      </c>
      <c r="AL7" s="118">
        <v>0</v>
      </c>
      <c r="AM7" s="118">
        <v>0</v>
      </c>
      <c r="AN7" s="118">
        <v>275.5</v>
      </c>
      <c r="AO7" s="118">
        <v>713.41</v>
      </c>
      <c r="AP7" s="118">
        <v>17.29</v>
      </c>
      <c r="AQ7" s="118">
        <v>9.94</v>
      </c>
      <c r="AR7" s="118">
        <v>31.8</v>
      </c>
      <c r="AS7" s="118">
        <v>81.04</v>
      </c>
      <c r="AT7" s="118">
        <v>0</v>
      </c>
      <c r="AU7" s="118">
        <v>62.44</v>
      </c>
      <c r="AV7" s="118">
        <v>5985.72</v>
      </c>
      <c r="AW7" s="118">
        <v>15.46</v>
      </c>
      <c r="AX7" s="118">
        <v>0</v>
      </c>
      <c r="AY7" s="118">
        <v>0</v>
      </c>
      <c r="AZ7" s="118">
        <v>0</v>
      </c>
      <c r="BA7" s="118">
        <v>0</v>
      </c>
      <c r="BB7" s="118">
        <v>0</v>
      </c>
      <c r="BC7" s="118">
        <v>0</v>
      </c>
      <c r="BD7" s="118">
        <v>0</v>
      </c>
      <c r="BE7" s="118">
        <v>0.09</v>
      </c>
      <c r="BF7" s="118">
        <v>0</v>
      </c>
      <c r="BG7" s="118">
        <v>5970.17</v>
      </c>
      <c r="BH7" s="118">
        <v>0</v>
      </c>
      <c r="BI7" s="118">
        <v>0</v>
      </c>
      <c r="BJ7" s="118">
        <v>0</v>
      </c>
      <c r="BK7" s="118">
        <v>0</v>
      </c>
      <c r="BL7" s="118">
        <v>0</v>
      </c>
      <c r="BM7" s="118">
        <v>821</v>
      </c>
      <c r="BN7" s="118">
        <v>821</v>
      </c>
      <c r="BO7" s="118">
        <v>0</v>
      </c>
      <c r="BP7" s="118">
        <v>0</v>
      </c>
      <c r="BQ7" s="118">
        <v>0</v>
      </c>
      <c r="BR7" s="118">
        <v>0</v>
      </c>
      <c r="BS7" s="118">
        <v>0</v>
      </c>
      <c r="BT7" s="118">
        <v>0</v>
      </c>
      <c r="BU7" s="118">
        <v>0</v>
      </c>
      <c r="BV7" s="118">
        <v>0</v>
      </c>
      <c r="BW7" s="118">
        <v>0</v>
      </c>
      <c r="BX7" s="118">
        <v>0</v>
      </c>
      <c r="BY7" s="118">
        <v>0</v>
      </c>
      <c r="BZ7" s="118">
        <v>882.16</v>
      </c>
      <c r="CA7" s="118">
        <v>0</v>
      </c>
      <c r="CB7" s="118">
        <v>60.16</v>
      </c>
      <c r="CC7" s="118">
        <v>792</v>
      </c>
      <c r="CD7" s="118">
        <v>0</v>
      </c>
      <c r="CE7" s="118">
        <v>0</v>
      </c>
      <c r="CF7" s="118">
        <v>0</v>
      </c>
      <c r="CG7" s="118">
        <v>0</v>
      </c>
      <c r="CH7" s="118">
        <v>0</v>
      </c>
      <c r="CI7" s="118">
        <v>0</v>
      </c>
      <c r="CJ7" s="118">
        <v>0</v>
      </c>
      <c r="CK7" s="118">
        <v>0</v>
      </c>
      <c r="CL7" s="118">
        <v>0</v>
      </c>
      <c r="CM7" s="118">
        <v>30</v>
      </c>
      <c r="CN7" s="118">
        <v>0</v>
      </c>
      <c r="CO7" s="118">
        <v>0</v>
      </c>
      <c r="CP7" s="118">
        <v>0</v>
      </c>
      <c r="CQ7" s="118">
        <v>0</v>
      </c>
      <c r="CR7" s="118">
        <v>0</v>
      </c>
      <c r="CS7" s="118">
        <v>0</v>
      </c>
      <c r="CT7" s="118">
        <v>0</v>
      </c>
      <c r="CU7" s="118">
        <v>0</v>
      </c>
      <c r="CV7" s="118">
        <v>0</v>
      </c>
      <c r="CW7" s="118">
        <v>0</v>
      </c>
      <c r="CX7" s="118">
        <v>0</v>
      </c>
      <c r="CY7" s="118">
        <v>0</v>
      </c>
      <c r="CZ7" s="118">
        <v>0</v>
      </c>
      <c r="DA7" s="118">
        <v>0</v>
      </c>
      <c r="DB7" s="118">
        <v>0</v>
      </c>
      <c r="DC7" s="118">
        <v>0</v>
      </c>
      <c r="DD7" s="118">
        <v>0</v>
      </c>
      <c r="DE7" s="118">
        <v>0</v>
      </c>
      <c r="DF7" s="118">
        <v>0</v>
      </c>
      <c r="DG7" s="118">
        <v>0</v>
      </c>
      <c r="DH7" s="118">
        <v>0</v>
      </c>
      <c r="DI7" s="118">
        <v>0</v>
      </c>
    </row>
    <row r="8" spans="1:113" ht="19.5" customHeight="1">
      <c r="A8" s="82" t="s">
        <v>38</v>
      </c>
      <c r="B8" s="82" t="s">
        <v>38</v>
      </c>
      <c r="C8" s="82" t="s">
        <v>38</v>
      </c>
      <c r="D8" s="82" t="s">
        <v>324</v>
      </c>
      <c r="E8" s="117">
        <f t="shared" si="0"/>
        <v>113.5</v>
      </c>
      <c r="F8" s="117">
        <v>0</v>
      </c>
      <c r="G8" s="117">
        <v>0</v>
      </c>
      <c r="H8" s="117">
        <v>0</v>
      </c>
      <c r="I8" s="117">
        <v>0</v>
      </c>
      <c r="J8" s="117">
        <v>0</v>
      </c>
      <c r="K8" s="117">
        <v>0</v>
      </c>
      <c r="L8" s="117">
        <v>0</v>
      </c>
      <c r="M8" s="117">
        <v>0</v>
      </c>
      <c r="N8" s="117">
        <v>0</v>
      </c>
      <c r="O8" s="118">
        <v>0</v>
      </c>
      <c r="P8" s="118">
        <v>0</v>
      </c>
      <c r="Q8" s="118">
        <v>0</v>
      </c>
      <c r="R8" s="118">
        <v>0</v>
      </c>
      <c r="S8" s="118">
        <v>0</v>
      </c>
      <c r="T8" s="118">
        <v>113.5</v>
      </c>
      <c r="U8" s="118">
        <v>0</v>
      </c>
      <c r="V8" s="118">
        <v>0</v>
      </c>
      <c r="W8" s="118">
        <v>0</v>
      </c>
      <c r="X8" s="118">
        <v>0</v>
      </c>
      <c r="Y8" s="118">
        <v>0</v>
      </c>
      <c r="Z8" s="118">
        <v>0</v>
      </c>
      <c r="AA8" s="118">
        <v>0</v>
      </c>
      <c r="AB8" s="118">
        <v>0</v>
      </c>
      <c r="AC8" s="118">
        <v>0</v>
      </c>
      <c r="AD8" s="118">
        <v>0</v>
      </c>
      <c r="AE8" s="118">
        <v>0</v>
      </c>
      <c r="AF8" s="118">
        <v>0</v>
      </c>
      <c r="AG8" s="118">
        <v>0</v>
      </c>
      <c r="AH8" s="118">
        <v>0</v>
      </c>
      <c r="AI8" s="118">
        <v>113.5</v>
      </c>
      <c r="AJ8" s="118">
        <v>0</v>
      </c>
      <c r="AK8" s="118">
        <v>0</v>
      </c>
      <c r="AL8" s="118">
        <v>0</v>
      </c>
      <c r="AM8" s="118">
        <v>0</v>
      </c>
      <c r="AN8" s="118">
        <v>0</v>
      </c>
      <c r="AO8" s="118">
        <v>0</v>
      </c>
      <c r="AP8" s="118">
        <v>0</v>
      </c>
      <c r="AQ8" s="118">
        <v>0</v>
      </c>
      <c r="AR8" s="118">
        <v>0</v>
      </c>
      <c r="AS8" s="118">
        <v>0</v>
      </c>
      <c r="AT8" s="118">
        <v>0</v>
      </c>
      <c r="AU8" s="118">
        <v>0</v>
      </c>
      <c r="AV8" s="118">
        <v>0</v>
      </c>
      <c r="AW8" s="118">
        <v>0</v>
      </c>
      <c r="AX8" s="118">
        <v>0</v>
      </c>
      <c r="AY8" s="118">
        <v>0</v>
      </c>
      <c r="AZ8" s="118">
        <v>0</v>
      </c>
      <c r="BA8" s="118">
        <v>0</v>
      </c>
      <c r="BB8" s="118">
        <v>0</v>
      </c>
      <c r="BC8" s="118">
        <v>0</v>
      </c>
      <c r="BD8" s="118">
        <v>0</v>
      </c>
      <c r="BE8" s="118">
        <v>0</v>
      </c>
      <c r="BF8" s="118">
        <v>0</v>
      </c>
      <c r="BG8" s="118">
        <v>0</v>
      </c>
      <c r="BH8" s="118">
        <v>0</v>
      </c>
      <c r="BI8" s="118">
        <v>0</v>
      </c>
      <c r="BJ8" s="118">
        <v>0</v>
      </c>
      <c r="BK8" s="118">
        <v>0</v>
      </c>
      <c r="BL8" s="118">
        <v>0</v>
      </c>
      <c r="BM8" s="118">
        <v>0</v>
      </c>
      <c r="BN8" s="118">
        <v>0</v>
      </c>
      <c r="BO8" s="118">
        <v>0</v>
      </c>
      <c r="BP8" s="118">
        <v>0</v>
      </c>
      <c r="BQ8" s="118">
        <v>0</v>
      </c>
      <c r="BR8" s="118">
        <v>0</v>
      </c>
      <c r="BS8" s="118">
        <v>0</v>
      </c>
      <c r="BT8" s="118">
        <v>0</v>
      </c>
      <c r="BU8" s="118">
        <v>0</v>
      </c>
      <c r="BV8" s="118">
        <v>0</v>
      </c>
      <c r="BW8" s="118">
        <v>0</v>
      </c>
      <c r="BX8" s="118">
        <v>0</v>
      </c>
      <c r="BY8" s="118">
        <v>0</v>
      </c>
      <c r="BZ8" s="118">
        <v>0</v>
      </c>
      <c r="CA8" s="118">
        <v>0</v>
      </c>
      <c r="CB8" s="118">
        <v>0</v>
      </c>
      <c r="CC8" s="118">
        <v>0</v>
      </c>
      <c r="CD8" s="118">
        <v>0</v>
      </c>
      <c r="CE8" s="118">
        <v>0</v>
      </c>
      <c r="CF8" s="118">
        <v>0</v>
      </c>
      <c r="CG8" s="118">
        <v>0</v>
      </c>
      <c r="CH8" s="118">
        <v>0</v>
      </c>
      <c r="CI8" s="118">
        <v>0</v>
      </c>
      <c r="CJ8" s="118">
        <v>0</v>
      </c>
      <c r="CK8" s="118">
        <v>0</v>
      </c>
      <c r="CL8" s="118">
        <v>0</v>
      </c>
      <c r="CM8" s="118">
        <v>0</v>
      </c>
      <c r="CN8" s="118">
        <v>0</v>
      </c>
      <c r="CO8" s="118">
        <v>0</v>
      </c>
      <c r="CP8" s="118">
        <v>0</v>
      </c>
      <c r="CQ8" s="118">
        <v>0</v>
      </c>
      <c r="CR8" s="118">
        <v>0</v>
      </c>
      <c r="CS8" s="118">
        <v>0</v>
      </c>
      <c r="CT8" s="118">
        <v>0</v>
      </c>
      <c r="CU8" s="118">
        <v>0</v>
      </c>
      <c r="CV8" s="118">
        <v>0</v>
      </c>
      <c r="CW8" s="118">
        <v>0</v>
      </c>
      <c r="CX8" s="118">
        <v>0</v>
      </c>
      <c r="CY8" s="118">
        <v>0</v>
      </c>
      <c r="CZ8" s="118">
        <v>0</v>
      </c>
      <c r="DA8" s="118">
        <v>0</v>
      </c>
      <c r="DB8" s="118">
        <v>0</v>
      </c>
      <c r="DC8" s="118">
        <v>0</v>
      </c>
      <c r="DD8" s="118">
        <v>0</v>
      </c>
      <c r="DE8" s="118">
        <v>0</v>
      </c>
      <c r="DF8" s="118">
        <v>0</v>
      </c>
      <c r="DG8" s="118">
        <v>0</v>
      </c>
      <c r="DH8" s="118">
        <v>0</v>
      </c>
      <c r="DI8" s="118">
        <v>0</v>
      </c>
    </row>
    <row r="9" spans="1:113" ht="19.5" customHeight="1">
      <c r="A9" s="82" t="s">
        <v>38</v>
      </c>
      <c r="B9" s="82" t="s">
        <v>38</v>
      </c>
      <c r="C9" s="82" t="s">
        <v>38</v>
      </c>
      <c r="D9" s="82" t="s">
        <v>325</v>
      </c>
      <c r="E9" s="117">
        <f t="shared" si="0"/>
        <v>113.5</v>
      </c>
      <c r="F9" s="117">
        <v>0</v>
      </c>
      <c r="G9" s="117">
        <v>0</v>
      </c>
      <c r="H9" s="117">
        <v>0</v>
      </c>
      <c r="I9" s="117">
        <v>0</v>
      </c>
      <c r="J9" s="117">
        <v>0</v>
      </c>
      <c r="K9" s="117">
        <v>0</v>
      </c>
      <c r="L9" s="117">
        <v>0</v>
      </c>
      <c r="M9" s="117">
        <v>0</v>
      </c>
      <c r="N9" s="117">
        <v>0</v>
      </c>
      <c r="O9" s="118">
        <v>0</v>
      </c>
      <c r="P9" s="118">
        <v>0</v>
      </c>
      <c r="Q9" s="118">
        <v>0</v>
      </c>
      <c r="R9" s="118">
        <v>0</v>
      </c>
      <c r="S9" s="118">
        <v>0</v>
      </c>
      <c r="T9" s="118">
        <v>113.5</v>
      </c>
      <c r="U9" s="118">
        <v>0</v>
      </c>
      <c r="V9" s="118">
        <v>0</v>
      </c>
      <c r="W9" s="118">
        <v>0</v>
      </c>
      <c r="X9" s="118">
        <v>0</v>
      </c>
      <c r="Y9" s="118">
        <v>0</v>
      </c>
      <c r="Z9" s="118">
        <v>0</v>
      </c>
      <c r="AA9" s="118">
        <v>0</v>
      </c>
      <c r="AB9" s="118">
        <v>0</v>
      </c>
      <c r="AC9" s="118">
        <v>0</v>
      </c>
      <c r="AD9" s="118">
        <v>0</v>
      </c>
      <c r="AE9" s="118">
        <v>0</v>
      </c>
      <c r="AF9" s="118">
        <v>0</v>
      </c>
      <c r="AG9" s="118">
        <v>0</v>
      </c>
      <c r="AH9" s="118">
        <v>0</v>
      </c>
      <c r="AI9" s="118">
        <v>113.5</v>
      </c>
      <c r="AJ9" s="118">
        <v>0</v>
      </c>
      <c r="AK9" s="118">
        <v>0</v>
      </c>
      <c r="AL9" s="118">
        <v>0</v>
      </c>
      <c r="AM9" s="118">
        <v>0</v>
      </c>
      <c r="AN9" s="118">
        <v>0</v>
      </c>
      <c r="AO9" s="118">
        <v>0</v>
      </c>
      <c r="AP9" s="118">
        <v>0</v>
      </c>
      <c r="AQ9" s="118">
        <v>0</v>
      </c>
      <c r="AR9" s="118">
        <v>0</v>
      </c>
      <c r="AS9" s="118">
        <v>0</v>
      </c>
      <c r="AT9" s="118">
        <v>0</v>
      </c>
      <c r="AU9" s="118">
        <v>0</v>
      </c>
      <c r="AV9" s="118">
        <v>0</v>
      </c>
      <c r="AW9" s="118">
        <v>0</v>
      </c>
      <c r="AX9" s="118">
        <v>0</v>
      </c>
      <c r="AY9" s="118">
        <v>0</v>
      </c>
      <c r="AZ9" s="118">
        <v>0</v>
      </c>
      <c r="BA9" s="118">
        <v>0</v>
      </c>
      <c r="BB9" s="118">
        <v>0</v>
      </c>
      <c r="BC9" s="118">
        <v>0</v>
      </c>
      <c r="BD9" s="118">
        <v>0</v>
      </c>
      <c r="BE9" s="118">
        <v>0</v>
      </c>
      <c r="BF9" s="118">
        <v>0</v>
      </c>
      <c r="BG9" s="118">
        <v>0</v>
      </c>
      <c r="BH9" s="118">
        <v>0</v>
      </c>
      <c r="BI9" s="118">
        <v>0</v>
      </c>
      <c r="BJ9" s="118">
        <v>0</v>
      </c>
      <c r="BK9" s="118">
        <v>0</v>
      </c>
      <c r="BL9" s="118">
        <v>0</v>
      </c>
      <c r="BM9" s="118">
        <v>0</v>
      </c>
      <c r="BN9" s="118">
        <v>0</v>
      </c>
      <c r="BO9" s="118">
        <v>0</v>
      </c>
      <c r="BP9" s="118">
        <v>0</v>
      </c>
      <c r="BQ9" s="118">
        <v>0</v>
      </c>
      <c r="BR9" s="118">
        <v>0</v>
      </c>
      <c r="BS9" s="118">
        <v>0</v>
      </c>
      <c r="BT9" s="118">
        <v>0</v>
      </c>
      <c r="BU9" s="118">
        <v>0</v>
      </c>
      <c r="BV9" s="118">
        <v>0</v>
      </c>
      <c r="BW9" s="118">
        <v>0</v>
      </c>
      <c r="BX9" s="118">
        <v>0</v>
      </c>
      <c r="BY9" s="118">
        <v>0</v>
      </c>
      <c r="BZ9" s="118">
        <v>0</v>
      </c>
      <c r="CA9" s="118">
        <v>0</v>
      </c>
      <c r="CB9" s="118">
        <v>0</v>
      </c>
      <c r="CC9" s="118">
        <v>0</v>
      </c>
      <c r="CD9" s="118">
        <v>0</v>
      </c>
      <c r="CE9" s="118">
        <v>0</v>
      </c>
      <c r="CF9" s="118">
        <v>0</v>
      </c>
      <c r="CG9" s="118">
        <v>0</v>
      </c>
      <c r="CH9" s="118">
        <v>0</v>
      </c>
      <c r="CI9" s="118">
        <v>0</v>
      </c>
      <c r="CJ9" s="118">
        <v>0</v>
      </c>
      <c r="CK9" s="118">
        <v>0</v>
      </c>
      <c r="CL9" s="118">
        <v>0</v>
      </c>
      <c r="CM9" s="118">
        <v>0</v>
      </c>
      <c r="CN9" s="118">
        <v>0</v>
      </c>
      <c r="CO9" s="118">
        <v>0</v>
      </c>
      <c r="CP9" s="118">
        <v>0</v>
      </c>
      <c r="CQ9" s="118">
        <v>0</v>
      </c>
      <c r="CR9" s="118">
        <v>0</v>
      </c>
      <c r="CS9" s="118">
        <v>0</v>
      </c>
      <c r="CT9" s="118">
        <v>0</v>
      </c>
      <c r="CU9" s="118">
        <v>0</v>
      </c>
      <c r="CV9" s="118">
        <v>0</v>
      </c>
      <c r="CW9" s="118">
        <v>0</v>
      </c>
      <c r="CX9" s="118">
        <v>0</v>
      </c>
      <c r="CY9" s="118">
        <v>0</v>
      </c>
      <c r="CZ9" s="118">
        <v>0</v>
      </c>
      <c r="DA9" s="118">
        <v>0</v>
      </c>
      <c r="DB9" s="118">
        <v>0</v>
      </c>
      <c r="DC9" s="118">
        <v>0</v>
      </c>
      <c r="DD9" s="118">
        <v>0</v>
      </c>
      <c r="DE9" s="118">
        <v>0</v>
      </c>
      <c r="DF9" s="118">
        <v>0</v>
      </c>
      <c r="DG9" s="118">
        <v>0</v>
      </c>
      <c r="DH9" s="118">
        <v>0</v>
      </c>
      <c r="DI9" s="118">
        <v>0</v>
      </c>
    </row>
    <row r="10" spans="1:113" ht="19.5" customHeight="1">
      <c r="A10" s="82" t="s">
        <v>84</v>
      </c>
      <c r="B10" s="82" t="s">
        <v>85</v>
      </c>
      <c r="C10" s="82" t="s">
        <v>86</v>
      </c>
      <c r="D10" s="82" t="s">
        <v>88</v>
      </c>
      <c r="E10" s="117">
        <f t="shared" si="0"/>
        <v>113.5</v>
      </c>
      <c r="F10" s="117">
        <v>0</v>
      </c>
      <c r="G10" s="117">
        <v>0</v>
      </c>
      <c r="H10" s="117">
        <v>0</v>
      </c>
      <c r="I10" s="117">
        <v>0</v>
      </c>
      <c r="J10" s="117">
        <v>0</v>
      </c>
      <c r="K10" s="117">
        <v>0</v>
      </c>
      <c r="L10" s="117">
        <v>0</v>
      </c>
      <c r="M10" s="117">
        <v>0</v>
      </c>
      <c r="N10" s="117">
        <v>0</v>
      </c>
      <c r="O10" s="118">
        <v>0</v>
      </c>
      <c r="P10" s="118">
        <v>0</v>
      </c>
      <c r="Q10" s="118">
        <v>0</v>
      </c>
      <c r="R10" s="118">
        <v>0</v>
      </c>
      <c r="S10" s="118">
        <v>0</v>
      </c>
      <c r="T10" s="118">
        <v>113.5</v>
      </c>
      <c r="U10" s="118">
        <v>0</v>
      </c>
      <c r="V10" s="118">
        <v>0</v>
      </c>
      <c r="W10" s="118">
        <v>0</v>
      </c>
      <c r="X10" s="118">
        <v>0</v>
      </c>
      <c r="Y10" s="118">
        <v>0</v>
      </c>
      <c r="Z10" s="118">
        <v>0</v>
      </c>
      <c r="AA10" s="118">
        <v>0</v>
      </c>
      <c r="AB10" s="118">
        <v>0</v>
      </c>
      <c r="AC10" s="118">
        <v>0</v>
      </c>
      <c r="AD10" s="118">
        <v>0</v>
      </c>
      <c r="AE10" s="118">
        <v>0</v>
      </c>
      <c r="AF10" s="118">
        <v>0</v>
      </c>
      <c r="AG10" s="118">
        <v>0</v>
      </c>
      <c r="AH10" s="118">
        <v>0</v>
      </c>
      <c r="AI10" s="118">
        <v>113.5</v>
      </c>
      <c r="AJ10" s="118">
        <v>0</v>
      </c>
      <c r="AK10" s="118">
        <v>0</v>
      </c>
      <c r="AL10" s="118">
        <v>0</v>
      </c>
      <c r="AM10" s="118">
        <v>0</v>
      </c>
      <c r="AN10" s="118">
        <v>0</v>
      </c>
      <c r="AO10" s="118">
        <v>0</v>
      </c>
      <c r="AP10" s="118">
        <v>0</v>
      </c>
      <c r="AQ10" s="118">
        <v>0</v>
      </c>
      <c r="AR10" s="118">
        <v>0</v>
      </c>
      <c r="AS10" s="118">
        <v>0</v>
      </c>
      <c r="AT10" s="118">
        <v>0</v>
      </c>
      <c r="AU10" s="118">
        <v>0</v>
      </c>
      <c r="AV10" s="118">
        <v>0</v>
      </c>
      <c r="AW10" s="118">
        <v>0</v>
      </c>
      <c r="AX10" s="118">
        <v>0</v>
      </c>
      <c r="AY10" s="118">
        <v>0</v>
      </c>
      <c r="AZ10" s="118">
        <v>0</v>
      </c>
      <c r="BA10" s="118">
        <v>0</v>
      </c>
      <c r="BB10" s="118">
        <v>0</v>
      </c>
      <c r="BC10" s="118">
        <v>0</v>
      </c>
      <c r="BD10" s="118">
        <v>0</v>
      </c>
      <c r="BE10" s="118">
        <v>0</v>
      </c>
      <c r="BF10" s="118">
        <v>0</v>
      </c>
      <c r="BG10" s="118">
        <v>0</v>
      </c>
      <c r="BH10" s="118">
        <v>0</v>
      </c>
      <c r="BI10" s="118">
        <v>0</v>
      </c>
      <c r="BJ10" s="118">
        <v>0</v>
      </c>
      <c r="BK10" s="118">
        <v>0</v>
      </c>
      <c r="BL10" s="118">
        <v>0</v>
      </c>
      <c r="BM10" s="118">
        <v>0</v>
      </c>
      <c r="BN10" s="118">
        <v>0</v>
      </c>
      <c r="BO10" s="118">
        <v>0</v>
      </c>
      <c r="BP10" s="118">
        <v>0</v>
      </c>
      <c r="BQ10" s="118">
        <v>0</v>
      </c>
      <c r="BR10" s="118">
        <v>0</v>
      </c>
      <c r="BS10" s="118">
        <v>0</v>
      </c>
      <c r="BT10" s="118">
        <v>0</v>
      </c>
      <c r="BU10" s="118">
        <v>0</v>
      </c>
      <c r="BV10" s="118">
        <v>0</v>
      </c>
      <c r="BW10" s="118">
        <v>0</v>
      </c>
      <c r="BX10" s="118">
        <v>0</v>
      </c>
      <c r="BY10" s="118">
        <v>0</v>
      </c>
      <c r="BZ10" s="118">
        <v>0</v>
      </c>
      <c r="CA10" s="118">
        <v>0</v>
      </c>
      <c r="CB10" s="118">
        <v>0</v>
      </c>
      <c r="CC10" s="118">
        <v>0</v>
      </c>
      <c r="CD10" s="118">
        <v>0</v>
      </c>
      <c r="CE10" s="118">
        <v>0</v>
      </c>
      <c r="CF10" s="118">
        <v>0</v>
      </c>
      <c r="CG10" s="118">
        <v>0</v>
      </c>
      <c r="CH10" s="118">
        <v>0</v>
      </c>
      <c r="CI10" s="118">
        <v>0</v>
      </c>
      <c r="CJ10" s="118">
        <v>0</v>
      </c>
      <c r="CK10" s="118">
        <v>0</v>
      </c>
      <c r="CL10" s="118">
        <v>0</v>
      </c>
      <c r="CM10" s="118">
        <v>0</v>
      </c>
      <c r="CN10" s="118">
        <v>0</v>
      </c>
      <c r="CO10" s="118">
        <v>0</v>
      </c>
      <c r="CP10" s="118">
        <v>0</v>
      </c>
      <c r="CQ10" s="118">
        <v>0</v>
      </c>
      <c r="CR10" s="118">
        <v>0</v>
      </c>
      <c r="CS10" s="118">
        <v>0</v>
      </c>
      <c r="CT10" s="118">
        <v>0</v>
      </c>
      <c r="CU10" s="118">
        <v>0</v>
      </c>
      <c r="CV10" s="118">
        <v>0</v>
      </c>
      <c r="CW10" s="118">
        <v>0</v>
      </c>
      <c r="CX10" s="118">
        <v>0</v>
      </c>
      <c r="CY10" s="118">
        <v>0</v>
      </c>
      <c r="CZ10" s="118">
        <v>0</v>
      </c>
      <c r="DA10" s="118">
        <v>0</v>
      </c>
      <c r="DB10" s="118">
        <v>0</v>
      </c>
      <c r="DC10" s="118">
        <v>0</v>
      </c>
      <c r="DD10" s="118">
        <v>0</v>
      </c>
      <c r="DE10" s="118">
        <v>0</v>
      </c>
      <c r="DF10" s="118">
        <v>0</v>
      </c>
      <c r="DG10" s="118">
        <v>0</v>
      </c>
      <c r="DH10" s="118">
        <v>0</v>
      </c>
      <c r="DI10" s="118">
        <v>0</v>
      </c>
    </row>
    <row r="11" spans="1:113" ht="19.5" customHeight="1">
      <c r="A11" s="82" t="s">
        <v>38</v>
      </c>
      <c r="B11" s="82" t="s">
        <v>38</v>
      </c>
      <c r="C11" s="82" t="s">
        <v>38</v>
      </c>
      <c r="D11" s="82" t="s">
        <v>326</v>
      </c>
      <c r="E11" s="117">
        <f t="shared" si="0"/>
        <v>11621.67</v>
      </c>
      <c r="F11" s="117">
        <v>2435.67</v>
      </c>
      <c r="G11" s="117">
        <v>1085.55</v>
      </c>
      <c r="H11" s="117">
        <v>240.16</v>
      </c>
      <c r="I11" s="117">
        <v>22.05</v>
      </c>
      <c r="J11" s="117">
        <v>0</v>
      </c>
      <c r="K11" s="117">
        <v>654.04</v>
      </c>
      <c r="L11" s="117">
        <v>283.72</v>
      </c>
      <c r="M11" s="117">
        <v>126.32</v>
      </c>
      <c r="N11" s="117">
        <v>0</v>
      </c>
      <c r="O11" s="118">
        <v>0</v>
      </c>
      <c r="P11" s="118">
        <v>12.88</v>
      </c>
      <c r="Q11" s="118">
        <v>0</v>
      </c>
      <c r="R11" s="118">
        <v>0</v>
      </c>
      <c r="S11" s="118">
        <v>10.95</v>
      </c>
      <c r="T11" s="118">
        <v>1497.12</v>
      </c>
      <c r="U11" s="118">
        <v>16</v>
      </c>
      <c r="V11" s="118">
        <v>4</v>
      </c>
      <c r="W11" s="118">
        <v>43</v>
      </c>
      <c r="X11" s="118">
        <v>0.1</v>
      </c>
      <c r="Y11" s="118">
        <v>1.4</v>
      </c>
      <c r="Z11" s="118">
        <v>6.2</v>
      </c>
      <c r="AA11" s="118">
        <v>16.5</v>
      </c>
      <c r="AB11" s="118">
        <v>0</v>
      </c>
      <c r="AC11" s="118">
        <v>65.12</v>
      </c>
      <c r="AD11" s="118">
        <v>91.5</v>
      </c>
      <c r="AE11" s="118">
        <v>0</v>
      </c>
      <c r="AF11" s="118">
        <v>21.5</v>
      </c>
      <c r="AG11" s="118">
        <v>0</v>
      </c>
      <c r="AH11" s="118">
        <v>36</v>
      </c>
      <c r="AI11" s="118">
        <v>0</v>
      </c>
      <c r="AJ11" s="118">
        <v>4.38</v>
      </c>
      <c r="AK11" s="118">
        <v>0</v>
      </c>
      <c r="AL11" s="118">
        <v>0</v>
      </c>
      <c r="AM11" s="118">
        <v>0</v>
      </c>
      <c r="AN11" s="118">
        <v>275.5</v>
      </c>
      <c r="AO11" s="118">
        <v>713.41</v>
      </c>
      <c r="AP11" s="118">
        <v>17.29</v>
      </c>
      <c r="AQ11" s="118">
        <v>9.94</v>
      </c>
      <c r="AR11" s="118">
        <v>31.8</v>
      </c>
      <c r="AS11" s="118">
        <v>81.04</v>
      </c>
      <c r="AT11" s="118">
        <v>0</v>
      </c>
      <c r="AU11" s="118">
        <v>62.44</v>
      </c>
      <c r="AV11" s="118">
        <v>5985.72</v>
      </c>
      <c r="AW11" s="118">
        <v>15.46</v>
      </c>
      <c r="AX11" s="118">
        <v>0</v>
      </c>
      <c r="AY11" s="118">
        <v>0</v>
      </c>
      <c r="AZ11" s="118">
        <v>0</v>
      </c>
      <c r="BA11" s="118">
        <v>0</v>
      </c>
      <c r="BB11" s="118">
        <v>0</v>
      </c>
      <c r="BC11" s="118">
        <v>0</v>
      </c>
      <c r="BD11" s="118">
        <v>0</v>
      </c>
      <c r="BE11" s="118">
        <v>0.09</v>
      </c>
      <c r="BF11" s="118">
        <v>0</v>
      </c>
      <c r="BG11" s="118">
        <v>5970.17</v>
      </c>
      <c r="BH11" s="118">
        <v>0</v>
      </c>
      <c r="BI11" s="118">
        <v>0</v>
      </c>
      <c r="BJ11" s="118">
        <v>0</v>
      </c>
      <c r="BK11" s="118">
        <v>0</v>
      </c>
      <c r="BL11" s="118">
        <v>0</v>
      </c>
      <c r="BM11" s="118">
        <v>821</v>
      </c>
      <c r="BN11" s="118">
        <v>821</v>
      </c>
      <c r="BO11" s="118">
        <v>0</v>
      </c>
      <c r="BP11" s="118">
        <v>0</v>
      </c>
      <c r="BQ11" s="118">
        <v>0</v>
      </c>
      <c r="BR11" s="118">
        <v>0</v>
      </c>
      <c r="BS11" s="118">
        <v>0</v>
      </c>
      <c r="BT11" s="118">
        <v>0</v>
      </c>
      <c r="BU11" s="118">
        <v>0</v>
      </c>
      <c r="BV11" s="118">
        <v>0</v>
      </c>
      <c r="BW11" s="118">
        <v>0</v>
      </c>
      <c r="BX11" s="118">
        <v>0</v>
      </c>
      <c r="BY11" s="118">
        <v>0</v>
      </c>
      <c r="BZ11" s="118">
        <v>882.16</v>
      </c>
      <c r="CA11" s="118">
        <v>0</v>
      </c>
      <c r="CB11" s="118">
        <v>60.16</v>
      </c>
      <c r="CC11" s="118">
        <v>792</v>
      </c>
      <c r="CD11" s="118">
        <v>0</v>
      </c>
      <c r="CE11" s="118">
        <v>0</v>
      </c>
      <c r="CF11" s="118">
        <v>0</v>
      </c>
      <c r="CG11" s="118">
        <v>0</v>
      </c>
      <c r="CH11" s="118">
        <v>0</v>
      </c>
      <c r="CI11" s="118">
        <v>0</v>
      </c>
      <c r="CJ11" s="118">
        <v>0</v>
      </c>
      <c r="CK11" s="118">
        <v>0</v>
      </c>
      <c r="CL11" s="118">
        <v>0</v>
      </c>
      <c r="CM11" s="118">
        <v>30</v>
      </c>
      <c r="CN11" s="118">
        <v>0</v>
      </c>
      <c r="CO11" s="118">
        <v>0</v>
      </c>
      <c r="CP11" s="118">
        <v>0</v>
      </c>
      <c r="CQ11" s="118">
        <v>0</v>
      </c>
      <c r="CR11" s="118">
        <v>0</v>
      </c>
      <c r="CS11" s="118">
        <v>0</v>
      </c>
      <c r="CT11" s="118">
        <v>0</v>
      </c>
      <c r="CU11" s="118">
        <v>0</v>
      </c>
      <c r="CV11" s="118">
        <v>0</v>
      </c>
      <c r="CW11" s="118">
        <v>0</v>
      </c>
      <c r="CX11" s="118">
        <v>0</v>
      </c>
      <c r="CY11" s="118">
        <v>0</v>
      </c>
      <c r="CZ11" s="118">
        <v>0</v>
      </c>
      <c r="DA11" s="118">
        <v>0</v>
      </c>
      <c r="DB11" s="118">
        <v>0</v>
      </c>
      <c r="DC11" s="118">
        <v>0</v>
      </c>
      <c r="DD11" s="118">
        <v>0</v>
      </c>
      <c r="DE11" s="118">
        <v>0</v>
      </c>
      <c r="DF11" s="118">
        <v>0</v>
      </c>
      <c r="DG11" s="118">
        <v>0</v>
      </c>
      <c r="DH11" s="118">
        <v>0</v>
      </c>
      <c r="DI11" s="118">
        <v>0</v>
      </c>
    </row>
    <row r="12" spans="1:113" ht="19.5" customHeight="1">
      <c r="A12" s="82" t="s">
        <v>38</v>
      </c>
      <c r="B12" s="82" t="s">
        <v>38</v>
      </c>
      <c r="C12" s="82" t="s">
        <v>38</v>
      </c>
      <c r="D12" s="82" t="s">
        <v>327</v>
      </c>
      <c r="E12" s="117">
        <f t="shared" si="0"/>
        <v>426.84000000000003</v>
      </c>
      <c r="F12" s="117">
        <v>410.04</v>
      </c>
      <c r="G12" s="117">
        <v>0</v>
      </c>
      <c r="H12" s="117">
        <v>0</v>
      </c>
      <c r="I12" s="117">
        <v>0</v>
      </c>
      <c r="J12" s="117">
        <v>0</v>
      </c>
      <c r="K12" s="117">
        <v>0</v>
      </c>
      <c r="L12" s="117">
        <v>283.72</v>
      </c>
      <c r="M12" s="117">
        <v>126.32</v>
      </c>
      <c r="N12" s="117">
        <v>0</v>
      </c>
      <c r="O12" s="118">
        <v>0</v>
      </c>
      <c r="P12" s="118">
        <v>0</v>
      </c>
      <c r="Q12" s="118">
        <v>0</v>
      </c>
      <c r="R12" s="118">
        <v>0</v>
      </c>
      <c r="S12" s="118">
        <v>0</v>
      </c>
      <c r="T12" s="118">
        <v>0</v>
      </c>
      <c r="U12" s="118">
        <v>0</v>
      </c>
      <c r="V12" s="118">
        <v>0</v>
      </c>
      <c r="W12" s="118">
        <v>0</v>
      </c>
      <c r="X12" s="118">
        <v>0</v>
      </c>
      <c r="Y12" s="118">
        <v>0</v>
      </c>
      <c r="Z12" s="118">
        <v>0</v>
      </c>
      <c r="AA12" s="118">
        <v>0</v>
      </c>
      <c r="AB12" s="118">
        <v>0</v>
      </c>
      <c r="AC12" s="118">
        <v>0</v>
      </c>
      <c r="AD12" s="118">
        <v>0</v>
      </c>
      <c r="AE12" s="118">
        <v>0</v>
      </c>
      <c r="AF12" s="118">
        <v>0</v>
      </c>
      <c r="AG12" s="118">
        <v>0</v>
      </c>
      <c r="AH12" s="118">
        <v>0</v>
      </c>
      <c r="AI12" s="118">
        <v>0</v>
      </c>
      <c r="AJ12" s="118">
        <v>0</v>
      </c>
      <c r="AK12" s="118">
        <v>0</v>
      </c>
      <c r="AL12" s="118">
        <v>0</v>
      </c>
      <c r="AM12" s="118">
        <v>0</v>
      </c>
      <c r="AN12" s="118">
        <v>0</v>
      </c>
      <c r="AO12" s="118">
        <v>0</v>
      </c>
      <c r="AP12" s="118">
        <v>0</v>
      </c>
      <c r="AQ12" s="118">
        <v>0</v>
      </c>
      <c r="AR12" s="118">
        <v>0</v>
      </c>
      <c r="AS12" s="118">
        <v>0</v>
      </c>
      <c r="AT12" s="118">
        <v>0</v>
      </c>
      <c r="AU12" s="118">
        <v>0</v>
      </c>
      <c r="AV12" s="118">
        <v>16.8</v>
      </c>
      <c r="AW12" s="118">
        <v>15.46</v>
      </c>
      <c r="AX12" s="118">
        <v>0</v>
      </c>
      <c r="AY12" s="118">
        <v>0</v>
      </c>
      <c r="AZ12" s="118">
        <v>0</v>
      </c>
      <c r="BA12" s="118">
        <v>0</v>
      </c>
      <c r="BB12" s="118">
        <v>0</v>
      </c>
      <c r="BC12" s="118">
        <v>0</v>
      </c>
      <c r="BD12" s="118">
        <v>0</v>
      </c>
      <c r="BE12" s="118">
        <v>0</v>
      </c>
      <c r="BF12" s="118">
        <v>0</v>
      </c>
      <c r="BG12" s="118">
        <v>1.34</v>
      </c>
      <c r="BH12" s="118">
        <v>0</v>
      </c>
      <c r="BI12" s="118">
        <v>0</v>
      </c>
      <c r="BJ12" s="118">
        <v>0</v>
      </c>
      <c r="BK12" s="118">
        <v>0</v>
      </c>
      <c r="BL12" s="118">
        <v>0</v>
      </c>
      <c r="BM12" s="118">
        <v>0</v>
      </c>
      <c r="BN12" s="118">
        <v>0</v>
      </c>
      <c r="BO12" s="118">
        <v>0</v>
      </c>
      <c r="BP12" s="118">
        <v>0</v>
      </c>
      <c r="BQ12" s="118">
        <v>0</v>
      </c>
      <c r="BR12" s="118">
        <v>0</v>
      </c>
      <c r="BS12" s="118">
        <v>0</v>
      </c>
      <c r="BT12" s="118">
        <v>0</v>
      </c>
      <c r="BU12" s="118">
        <v>0</v>
      </c>
      <c r="BV12" s="118">
        <v>0</v>
      </c>
      <c r="BW12" s="118">
        <v>0</v>
      </c>
      <c r="BX12" s="118">
        <v>0</v>
      </c>
      <c r="BY12" s="118">
        <v>0</v>
      </c>
      <c r="BZ12" s="118">
        <v>0</v>
      </c>
      <c r="CA12" s="118">
        <v>0</v>
      </c>
      <c r="CB12" s="118">
        <v>0</v>
      </c>
      <c r="CC12" s="118">
        <v>0</v>
      </c>
      <c r="CD12" s="118">
        <v>0</v>
      </c>
      <c r="CE12" s="118">
        <v>0</v>
      </c>
      <c r="CF12" s="118">
        <v>0</v>
      </c>
      <c r="CG12" s="118">
        <v>0</v>
      </c>
      <c r="CH12" s="118">
        <v>0</v>
      </c>
      <c r="CI12" s="118">
        <v>0</v>
      </c>
      <c r="CJ12" s="118">
        <v>0</v>
      </c>
      <c r="CK12" s="118">
        <v>0</v>
      </c>
      <c r="CL12" s="118">
        <v>0</v>
      </c>
      <c r="CM12" s="118">
        <v>0</v>
      </c>
      <c r="CN12" s="118">
        <v>0</v>
      </c>
      <c r="CO12" s="118">
        <v>0</v>
      </c>
      <c r="CP12" s="118">
        <v>0</v>
      </c>
      <c r="CQ12" s="118">
        <v>0</v>
      </c>
      <c r="CR12" s="118">
        <v>0</v>
      </c>
      <c r="CS12" s="118">
        <v>0</v>
      </c>
      <c r="CT12" s="118">
        <v>0</v>
      </c>
      <c r="CU12" s="118">
        <v>0</v>
      </c>
      <c r="CV12" s="118">
        <v>0</v>
      </c>
      <c r="CW12" s="118">
        <v>0</v>
      </c>
      <c r="CX12" s="118">
        <v>0</v>
      </c>
      <c r="CY12" s="118">
        <v>0</v>
      </c>
      <c r="CZ12" s="118">
        <v>0</v>
      </c>
      <c r="DA12" s="118">
        <v>0</v>
      </c>
      <c r="DB12" s="118">
        <v>0</v>
      </c>
      <c r="DC12" s="118">
        <v>0</v>
      </c>
      <c r="DD12" s="118">
        <v>0</v>
      </c>
      <c r="DE12" s="118">
        <v>0</v>
      </c>
      <c r="DF12" s="118">
        <v>0</v>
      </c>
      <c r="DG12" s="118">
        <v>0</v>
      </c>
      <c r="DH12" s="118">
        <v>0</v>
      </c>
      <c r="DI12" s="118">
        <v>0</v>
      </c>
    </row>
    <row r="13" spans="1:113" ht="19.5" customHeight="1">
      <c r="A13" s="82" t="s">
        <v>89</v>
      </c>
      <c r="B13" s="82" t="s">
        <v>90</v>
      </c>
      <c r="C13" s="82" t="s">
        <v>91</v>
      </c>
      <c r="D13" s="82" t="s">
        <v>92</v>
      </c>
      <c r="E13" s="117">
        <f t="shared" si="0"/>
        <v>16.8</v>
      </c>
      <c r="F13" s="117">
        <v>0</v>
      </c>
      <c r="G13" s="117">
        <v>0</v>
      </c>
      <c r="H13" s="117">
        <v>0</v>
      </c>
      <c r="I13" s="117">
        <v>0</v>
      </c>
      <c r="J13" s="117">
        <v>0</v>
      </c>
      <c r="K13" s="117">
        <v>0</v>
      </c>
      <c r="L13" s="117">
        <v>0</v>
      </c>
      <c r="M13" s="117">
        <v>0</v>
      </c>
      <c r="N13" s="117">
        <v>0</v>
      </c>
      <c r="O13" s="118">
        <v>0</v>
      </c>
      <c r="P13" s="118">
        <v>0</v>
      </c>
      <c r="Q13" s="118">
        <v>0</v>
      </c>
      <c r="R13" s="118">
        <v>0</v>
      </c>
      <c r="S13" s="118">
        <v>0</v>
      </c>
      <c r="T13" s="118">
        <v>0</v>
      </c>
      <c r="U13" s="118">
        <v>0</v>
      </c>
      <c r="V13" s="118">
        <v>0</v>
      </c>
      <c r="W13" s="118">
        <v>0</v>
      </c>
      <c r="X13" s="118">
        <v>0</v>
      </c>
      <c r="Y13" s="118">
        <v>0</v>
      </c>
      <c r="Z13" s="118">
        <v>0</v>
      </c>
      <c r="AA13" s="118">
        <v>0</v>
      </c>
      <c r="AB13" s="118">
        <v>0</v>
      </c>
      <c r="AC13" s="118">
        <v>0</v>
      </c>
      <c r="AD13" s="118">
        <v>0</v>
      </c>
      <c r="AE13" s="118">
        <v>0</v>
      </c>
      <c r="AF13" s="118">
        <v>0</v>
      </c>
      <c r="AG13" s="118">
        <v>0</v>
      </c>
      <c r="AH13" s="118">
        <v>0</v>
      </c>
      <c r="AI13" s="118">
        <v>0</v>
      </c>
      <c r="AJ13" s="118">
        <v>0</v>
      </c>
      <c r="AK13" s="118">
        <v>0</v>
      </c>
      <c r="AL13" s="118">
        <v>0</v>
      </c>
      <c r="AM13" s="118">
        <v>0</v>
      </c>
      <c r="AN13" s="118">
        <v>0</v>
      </c>
      <c r="AO13" s="118">
        <v>0</v>
      </c>
      <c r="AP13" s="118">
        <v>0</v>
      </c>
      <c r="AQ13" s="118">
        <v>0</v>
      </c>
      <c r="AR13" s="118">
        <v>0</v>
      </c>
      <c r="AS13" s="118">
        <v>0</v>
      </c>
      <c r="AT13" s="118">
        <v>0</v>
      </c>
      <c r="AU13" s="118">
        <v>0</v>
      </c>
      <c r="AV13" s="118">
        <v>16.8</v>
      </c>
      <c r="AW13" s="118">
        <v>15.46</v>
      </c>
      <c r="AX13" s="118">
        <v>0</v>
      </c>
      <c r="AY13" s="118">
        <v>0</v>
      </c>
      <c r="AZ13" s="118">
        <v>0</v>
      </c>
      <c r="BA13" s="118">
        <v>0</v>
      </c>
      <c r="BB13" s="118">
        <v>0</v>
      </c>
      <c r="BC13" s="118">
        <v>0</v>
      </c>
      <c r="BD13" s="118">
        <v>0</v>
      </c>
      <c r="BE13" s="118">
        <v>0</v>
      </c>
      <c r="BF13" s="118">
        <v>0</v>
      </c>
      <c r="BG13" s="118">
        <v>1.34</v>
      </c>
      <c r="BH13" s="118">
        <v>0</v>
      </c>
      <c r="BI13" s="118">
        <v>0</v>
      </c>
      <c r="BJ13" s="118">
        <v>0</v>
      </c>
      <c r="BK13" s="118">
        <v>0</v>
      </c>
      <c r="BL13" s="118">
        <v>0</v>
      </c>
      <c r="BM13" s="118">
        <v>0</v>
      </c>
      <c r="BN13" s="118">
        <v>0</v>
      </c>
      <c r="BO13" s="118">
        <v>0</v>
      </c>
      <c r="BP13" s="118">
        <v>0</v>
      </c>
      <c r="BQ13" s="118">
        <v>0</v>
      </c>
      <c r="BR13" s="118">
        <v>0</v>
      </c>
      <c r="BS13" s="118">
        <v>0</v>
      </c>
      <c r="BT13" s="118">
        <v>0</v>
      </c>
      <c r="BU13" s="118">
        <v>0</v>
      </c>
      <c r="BV13" s="118">
        <v>0</v>
      </c>
      <c r="BW13" s="118">
        <v>0</v>
      </c>
      <c r="BX13" s="118">
        <v>0</v>
      </c>
      <c r="BY13" s="118">
        <v>0</v>
      </c>
      <c r="BZ13" s="118">
        <v>0</v>
      </c>
      <c r="CA13" s="118">
        <v>0</v>
      </c>
      <c r="CB13" s="118">
        <v>0</v>
      </c>
      <c r="CC13" s="118">
        <v>0</v>
      </c>
      <c r="CD13" s="118">
        <v>0</v>
      </c>
      <c r="CE13" s="118">
        <v>0</v>
      </c>
      <c r="CF13" s="118">
        <v>0</v>
      </c>
      <c r="CG13" s="118">
        <v>0</v>
      </c>
      <c r="CH13" s="118">
        <v>0</v>
      </c>
      <c r="CI13" s="118">
        <v>0</v>
      </c>
      <c r="CJ13" s="118">
        <v>0</v>
      </c>
      <c r="CK13" s="118">
        <v>0</v>
      </c>
      <c r="CL13" s="118">
        <v>0</v>
      </c>
      <c r="CM13" s="118">
        <v>0</v>
      </c>
      <c r="CN13" s="118">
        <v>0</v>
      </c>
      <c r="CO13" s="118">
        <v>0</v>
      </c>
      <c r="CP13" s="118">
        <v>0</v>
      </c>
      <c r="CQ13" s="118">
        <v>0</v>
      </c>
      <c r="CR13" s="118">
        <v>0</v>
      </c>
      <c r="CS13" s="118">
        <v>0</v>
      </c>
      <c r="CT13" s="118">
        <v>0</v>
      </c>
      <c r="CU13" s="118">
        <v>0</v>
      </c>
      <c r="CV13" s="118">
        <v>0</v>
      </c>
      <c r="CW13" s="118">
        <v>0</v>
      </c>
      <c r="CX13" s="118">
        <v>0</v>
      </c>
      <c r="CY13" s="118">
        <v>0</v>
      </c>
      <c r="CZ13" s="118">
        <v>0</v>
      </c>
      <c r="DA13" s="118">
        <v>0</v>
      </c>
      <c r="DB13" s="118">
        <v>0</v>
      </c>
      <c r="DC13" s="118">
        <v>0</v>
      </c>
      <c r="DD13" s="118">
        <v>0</v>
      </c>
      <c r="DE13" s="118">
        <v>0</v>
      </c>
      <c r="DF13" s="118">
        <v>0</v>
      </c>
      <c r="DG13" s="118">
        <v>0</v>
      </c>
      <c r="DH13" s="118">
        <v>0</v>
      </c>
      <c r="DI13" s="118">
        <v>0</v>
      </c>
    </row>
    <row r="14" spans="1:113" ht="19.5" customHeight="1">
      <c r="A14" s="82" t="s">
        <v>89</v>
      </c>
      <c r="B14" s="82" t="s">
        <v>90</v>
      </c>
      <c r="C14" s="82" t="s">
        <v>90</v>
      </c>
      <c r="D14" s="82" t="s">
        <v>93</v>
      </c>
      <c r="E14" s="117">
        <f t="shared" si="0"/>
        <v>283.72</v>
      </c>
      <c r="F14" s="117">
        <v>283.72</v>
      </c>
      <c r="G14" s="117">
        <v>0</v>
      </c>
      <c r="H14" s="117">
        <v>0</v>
      </c>
      <c r="I14" s="117">
        <v>0</v>
      </c>
      <c r="J14" s="117">
        <v>0</v>
      </c>
      <c r="K14" s="117">
        <v>0</v>
      </c>
      <c r="L14" s="117">
        <v>283.72</v>
      </c>
      <c r="M14" s="117">
        <v>0</v>
      </c>
      <c r="N14" s="117">
        <v>0</v>
      </c>
      <c r="O14" s="118">
        <v>0</v>
      </c>
      <c r="P14" s="118">
        <v>0</v>
      </c>
      <c r="Q14" s="118">
        <v>0</v>
      </c>
      <c r="R14" s="118">
        <v>0</v>
      </c>
      <c r="S14" s="118">
        <v>0</v>
      </c>
      <c r="T14" s="118">
        <v>0</v>
      </c>
      <c r="U14" s="118">
        <v>0</v>
      </c>
      <c r="V14" s="118">
        <v>0</v>
      </c>
      <c r="W14" s="118">
        <v>0</v>
      </c>
      <c r="X14" s="118">
        <v>0</v>
      </c>
      <c r="Y14" s="118">
        <v>0</v>
      </c>
      <c r="Z14" s="118">
        <v>0</v>
      </c>
      <c r="AA14" s="118">
        <v>0</v>
      </c>
      <c r="AB14" s="118">
        <v>0</v>
      </c>
      <c r="AC14" s="118">
        <v>0</v>
      </c>
      <c r="AD14" s="118">
        <v>0</v>
      </c>
      <c r="AE14" s="118">
        <v>0</v>
      </c>
      <c r="AF14" s="118">
        <v>0</v>
      </c>
      <c r="AG14" s="118">
        <v>0</v>
      </c>
      <c r="AH14" s="118">
        <v>0</v>
      </c>
      <c r="AI14" s="118">
        <v>0</v>
      </c>
      <c r="AJ14" s="118">
        <v>0</v>
      </c>
      <c r="AK14" s="118">
        <v>0</v>
      </c>
      <c r="AL14" s="118">
        <v>0</v>
      </c>
      <c r="AM14" s="118">
        <v>0</v>
      </c>
      <c r="AN14" s="118">
        <v>0</v>
      </c>
      <c r="AO14" s="118">
        <v>0</v>
      </c>
      <c r="AP14" s="118">
        <v>0</v>
      </c>
      <c r="AQ14" s="118">
        <v>0</v>
      </c>
      <c r="AR14" s="118">
        <v>0</v>
      </c>
      <c r="AS14" s="118">
        <v>0</v>
      </c>
      <c r="AT14" s="118">
        <v>0</v>
      </c>
      <c r="AU14" s="118">
        <v>0</v>
      </c>
      <c r="AV14" s="118">
        <v>0</v>
      </c>
      <c r="AW14" s="118">
        <v>0</v>
      </c>
      <c r="AX14" s="118">
        <v>0</v>
      </c>
      <c r="AY14" s="118">
        <v>0</v>
      </c>
      <c r="AZ14" s="118">
        <v>0</v>
      </c>
      <c r="BA14" s="118">
        <v>0</v>
      </c>
      <c r="BB14" s="118">
        <v>0</v>
      </c>
      <c r="BC14" s="118">
        <v>0</v>
      </c>
      <c r="BD14" s="118">
        <v>0</v>
      </c>
      <c r="BE14" s="118">
        <v>0</v>
      </c>
      <c r="BF14" s="118">
        <v>0</v>
      </c>
      <c r="BG14" s="118">
        <v>0</v>
      </c>
      <c r="BH14" s="118">
        <v>0</v>
      </c>
      <c r="BI14" s="118">
        <v>0</v>
      </c>
      <c r="BJ14" s="118">
        <v>0</v>
      </c>
      <c r="BK14" s="118">
        <v>0</v>
      </c>
      <c r="BL14" s="118">
        <v>0</v>
      </c>
      <c r="BM14" s="118">
        <v>0</v>
      </c>
      <c r="BN14" s="118">
        <v>0</v>
      </c>
      <c r="BO14" s="118">
        <v>0</v>
      </c>
      <c r="BP14" s="118">
        <v>0</v>
      </c>
      <c r="BQ14" s="118">
        <v>0</v>
      </c>
      <c r="BR14" s="118">
        <v>0</v>
      </c>
      <c r="BS14" s="118">
        <v>0</v>
      </c>
      <c r="BT14" s="118">
        <v>0</v>
      </c>
      <c r="BU14" s="118">
        <v>0</v>
      </c>
      <c r="BV14" s="118">
        <v>0</v>
      </c>
      <c r="BW14" s="118">
        <v>0</v>
      </c>
      <c r="BX14" s="118">
        <v>0</v>
      </c>
      <c r="BY14" s="118">
        <v>0</v>
      </c>
      <c r="BZ14" s="118">
        <v>0</v>
      </c>
      <c r="CA14" s="118">
        <v>0</v>
      </c>
      <c r="CB14" s="118">
        <v>0</v>
      </c>
      <c r="CC14" s="118">
        <v>0</v>
      </c>
      <c r="CD14" s="118">
        <v>0</v>
      </c>
      <c r="CE14" s="118">
        <v>0</v>
      </c>
      <c r="CF14" s="118">
        <v>0</v>
      </c>
      <c r="CG14" s="118">
        <v>0</v>
      </c>
      <c r="CH14" s="118">
        <v>0</v>
      </c>
      <c r="CI14" s="118">
        <v>0</v>
      </c>
      <c r="CJ14" s="118">
        <v>0</v>
      </c>
      <c r="CK14" s="118">
        <v>0</v>
      </c>
      <c r="CL14" s="118">
        <v>0</v>
      </c>
      <c r="CM14" s="118">
        <v>0</v>
      </c>
      <c r="CN14" s="118">
        <v>0</v>
      </c>
      <c r="CO14" s="118">
        <v>0</v>
      </c>
      <c r="CP14" s="118">
        <v>0</v>
      </c>
      <c r="CQ14" s="118">
        <v>0</v>
      </c>
      <c r="CR14" s="118">
        <v>0</v>
      </c>
      <c r="CS14" s="118">
        <v>0</v>
      </c>
      <c r="CT14" s="118">
        <v>0</v>
      </c>
      <c r="CU14" s="118">
        <v>0</v>
      </c>
      <c r="CV14" s="118">
        <v>0</v>
      </c>
      <c r="CW14" s="118">
        <v>0</v>
      </c>
      <c r="CX14" s="118">
        <v>0</v>
      </c>
      <c r="CY14" s="118">
        <v>0</v>
      </c>
      <c r="CZ14" s="118">
        <v>0</v>
      </c>
      <c r="DA14" s="118">
        <v>0</v>
      </c>
      <c r="DB14" s="118">
        <v>0</v>
      </c>
      <c r="DC14" s="118">
        <v>0</v>
      </c>
      <c r="DD14" s="118">
        <v>0</v>
      </c>
      <c r="DE14" s="118">
        <v>0</v>
      </c>
      <c r="DF14" s="118">
        <v>0</v>
      </c>
      <c r="DG14" s="118">
        <v>0</v>
      </c>
      <c r="DH14" s="118">
        <v>0</v>
      </c>
      <c r="DI14" s="118">
        <v>0</v>
      </c>
    </row>
    <row r="15" spans="1:113" ht="19.5" customHeight="1">
      <c r="A15" s="82" t="s">
        <v>89</v>
      </c>
      <c r="B15" s="82" t="s">
        <v>90</v>
      </c>
      <c r="C15" s="82" t="s">
        <v>101</v>
      </c>
      <c r="D15" s="82" t="s">
        <v>121</v>
      </c>
      <c r="E15" s="117">
        <f t="shared" si="0"/>
        <v>126.32</v>
      </c>
      <c r="F15" s="117">
        <v>126.32</v>
      </c>
      <c r="G15" s="117">
        <v>0</v>
      </c>
      <c r="H15" s="117">
        <v>0</v>
      </c>
      <c r="I15" s="117">
        <v>0</v>
      </c>
      <c r="J15" s="117">
        <v>0</v>
      </c>
      <c r="K15" s="117">
        <v>0</v>
      </c>
      <c r="L15" s="117">
        <v>0</v>
      </c>
      <c r="M15" s="117">
        <v>126.32</v>
      </c>
      <c r="N15" s="117">
        <v>0</v>
      </c>
      <c r="O15" s="118">
        <v>0</v>
      </c>
      <c r="P15" s="118">
        <v>0</v>
      </c>
      <c r="Q15" s="118">
        <v>0</v>
      </c>
      <c r="R15" s="118">
        <v>0</v>
      </c>
      <c r="S15" s="118">
        <v>0</v>
      </c>
      <c r="T15" s="118">
        <v>0</v>
      </c>
      <c r="U15" s="118">
        <v>0</v>
      </c>
      <c r="V15" s="118">
        <v>0</v>
      </c>
      <c r="W15" s="118">
        <v>0</v>
      </c>
      <c r="X15" s="118">
        <v>0</v>
      </c>
      <c r="Y15" s="118">
        <v>0</v>
      </c>
      <c r="Z15" s="118">
        <v>0</v>
      </c>
      <c r="AA15" s="118">
        <v>0</v>
      </c>
      <c r="AB15" s="118">
        <v>0</v>
      </c>
      <c r="AC15" s="118">
        <v>0</v>
      </c>
      <c r="AD15" s="118">
        <v>0</v>
      </c>
      <c r="AE15" s="118">
        <v>0</v>
      </c>
      <c r="AF15" s="118">
        <v>0</v>
      </c>
      <c r="AG15" s="118">
        <v>0</v>
      </c>
      <c r="AH15" s="118">
        <v>0</v>
      </c>
      <c r="AI15" s="118">
        <v>0</v>
      </c>
      <c r="AJ15" s="118">
        <v>0</v>
      </c>
      <c r="AK15" s="118">
        <v>0</v>
      </c>
      <c r="AL15" s="118">
        <v>0</v>
      </c>
      <c r="AM15" s="118">
        <v>0</v>
      </c>
      <c r="AN15" s="118">
        <v>0</v>
      </c>
      <c r="AO15" s="118">
        <v>0</v>
      </c>
      <c r="AP15" s="118">
        <v>0</v>
      </c>
      <c r="AQ15" s="118">
        <v>0</v>
      </c>
      <c r="AR15" s="118">
        <v>0</v>
      </c>
      <c r="AS15" s="118">
        <v>0</v>
      </c>
      <c r="AT15" s="118">
        <v>0</v>
      </c>
      <c r="AU15" s="118">
        <v>0</v>
      </c>
      <c r="AV15" s="118">
        <v>0</v>
      </c>
      <c r="AW15" s="118">
        <v>0</v>
      </c>
      <c r="AX15" s="118">
        <v>0</v>
      </c>
      <c r="AY15" s="118">
        <v>0</v>
      </c>
      <c r="AZ15" s="118">
        <v>0</v>
      </c>
      <c r="BA15" s="118">
        <v>0</v>
      </c>
      <c r="BB15" s="118">
        <v>0</v>
      </c>
      <c r="BC15" s="118">
        <v>0</v>
      </c>
      <c r="BD15" s="118">
        <v>0</v>
      </c>
      <c r="BE15" s="118">
        <v>0</v>
      </c>
      <c r="BF15" s="118">
        <v>0</v>
      </c>
      <c r="BG15" s="118">
        <v>0</v>
      </c>
      <c r="BH15" s="118">
        <v>0</v>
      </c>
      <c r="BI15" s="118">
        <v>0</v>
      </c>
      <c r="BJ15" s="118">
        <v>0</v>
      </c>
      <c r="BK15" s="118">
        <v>0</v>
      </c>
      <c r="BL15" s="118">
        <v>0</v>
      </c>
      <c r="BM15" s="118">
        <v>0</v>
      </c>
      <c r="BN15" s="118">
        <v>0</v>
      </c>
      <c r="BO15" s="118">
        <v>0</v>
      </c>
      <c r="BP15" s="118">
        <v>0</v>
      </c>
      <c r="BQ15" s="118">
        <v>0</v>
      </c>
      <c r="BR15" s="118">
        <v>0</v>
      </c>
      <c r="BS15" s="118">
        <v>0</v>
      </c>
      <c r="BT15" s="118">
        <v>0</v>
      </c>
      <c r="BU15" s="118">
        <v>0</v>
      </c>
      <c r="BV15" s="118">
        <v>0</v>
      </c>
      <c r="BW15" s="118">
        <v>0</v>
      </c>
      <c r="BX15" s="118">
        <v>0</v>
      </c>
      <c r="BY15" s="118">
        <v>0</v>
      </c>
      <c r="BZ15" s="118">
        <v>0</v>
      </c>
      <c r="CA15" s="118">
        <v>0</v>
      </c>
      <c r="CB15" s="118">
        <v>0</v>
      </c>
      <c r="CC15" s="118">
        <v>0</v>
      </c>
      <c r="CD15" s="118">
        <v>0</v>
      </c>
      <c r="CE15" s="118">
        <v>0</v>
      </c>
      <c r="CF15" s="118">
        <v>0</v>
      </c>
      <c r="CG15" s="118">
        <v>0</v>
      </c>
      <c r="CH15" s="118">
        <v>0</v>
      </c>
      <c r="CI15" s="118">
        <v>0</v>
      </c>
      <c r="CJ15" s="118">
        <v>0</v>
      </c>
      <c r="CK15" s="118">
        <v>0</v>
      </c>
      <c r="CL15" s="118">
        <v>0</v>
      </c>
      <c r="CM15" s="118">
        <v>0</v>
      </c>
      <c r="CN15" s="118">
        <v>0</v>
      </c>
      <c r="CO15" s="118">
        <v>0</v>
      </c>
      <c r="CP15" s="118">
        <v>0</v>
      </c>
      <c r="CQ15" s="118">
        <v>0</v>
      </c>
      <c r="CR15" s="118">
        <v>0</v>
      </c>
      <c r="CS15" s="118">
        <v>0</v>
      </c>
      <c r="CT15" s="118">
        <v>0</v>
      </c>
      <c r="CU15" s="118">
        <v>0</v>
      </c>
      <c r="CV15" s="118">
        <v>0</v>
      </c>
      <c r="CW15" s="118">
        <v>0</v>
      </c>
      <c r="CX15" s="118">
        <v>0</v>
      </c>
      <c r="CY15" s="118">
        <v>0</v>
      </c>
      <c r="CZ15" s="118">
        <v>0</v>
      </c>
      <c r="DA15" s="118">
        <v>0</v>
      </c>
      <c r="DB15" s="118">
        <v>0</v>
      </c>
      <c r="DC15" s="118">
        <v>0</v>
      </c>
      <c r="DD15" s="118">
        <v>0</v>
      </c>
      <c r="DE15" s="118">
        <v>0</v>
      </c>
      <c r="DF15" s="118">
        <v>0</v>
      </c>
      <c r="DG15" s="118">
        <v>0</v>
      </c>
      <c r="DH15" s="118">
        <v>0</v>
      </c>
      <c r="DI15" s="118">
        <v>0</v>
      </c>
    </row>
    <row r="16" spans="1:113" ht="19.5" customHeight="1">
      <c r="A16" s="82" t="s">
        <v>38</v>
      </c>
      <c r="B16" s="82" t="s">
        <v>38</v>
      </c>
      <c r="C16" s="82" t="s">
        <v>38</v>
      </c>
      <c r="D16" s="82" t="s">
        <v>328</v>
      </c>
      <c r="E16" s="117">
        <f t="shared" si="0"/>
        <v>11194.83</v>
      </c>
      <c r="F16" s="117">
        <v>2025.63</v>
      </c>
      <c r="G16" s="117">
        <v>1085.55</v>
      </c>
      <c r="H16" s="117">
        <v>240.16</v>
      </c>
      <c r="I16" s="117">
        <v>22.05</v>
      </c>
      <c r="J16" s="117">
        <v>0</v>
      </c>
      <c r="K16" s="117">
        <v>654.04</v>
      </c>
      <c r="L16" s="117">
        <v>0</v>
      </c>
      <c r="M16" s="117">
        <v>0</v>
      </c>
      <c r="N16" s="117">
        <v>0</v>
      </c>
      <c r="O16" s="118">
        <v>0</v>
      </c>
      <c r="P16" s="118">
        <v>12.88</v>
      </c>
      <c r="Q16" s="118">
        <v>0</v>
      </c>
      <c r="R16" s="118">
        <v>0</v>
      </c>
      <c r="S16" s="118">
        <v>10.95</v>
      </c>
      <c r="T16" s="118">
        <v>1497.12</v>
      </c>
      <c r="U16" s="118">
        <v>16</v>
      </c>
      <c r="V16" s="118">
        <v>4</v>
      </c>
      <c r="W16" s="118">
        <v>43</v>
      </c>
      <c r="X16" s="118">
        <v>0.1</v>
      </c>
      <c r="Y16" s="118">
        <v>1.4</v>
      </c>
      <c r="Z16" s="118">
        <v>6.2</v>
      </c>
      <c r="AA16" s="118">
        <v>16.5</v>
      </c>
      <c r="AB16" s="118">
        <v>0</v>
      </c>
      <c r="AC16" s="118">
        <v>65.12</v>
      </c>
      <c r="AD16" s="118">
        <v>91.5</v>
      </c>
      <c r="AE16" s="118">
        <v>0</v>
      </c>
      <c r="AF16" s="118">
        <v>21.5</v>
      </c>
      <c r="AG16" s="118">
        <v>0</v>
      </c>
      <c r="AH16" s="118">
        <v>36</v>
      </c>
      <c r="AI16" s="118">
        <v>0</v>
      </c>
      <c r="AJ16" s="118">
        <v>4.38</v>
      </c>
      <c r="AK16" s="118">
        <v>0</v>
      </c>
      <c r="AL16" s="118">
        <v>0</v>
      </c>
      <c r="AM16" s="118">
        <v>0</v>
      </c>
      <c r="AN16" s="118">
        <v>275.5</v>
      </c>
      <c r="AO16" s="118">
        <v>713.41</v>
      </c>
      <c r="AP16" s="118">
        <v>17.29</v>
      </c>
      <c r="AQ16" s="118">
        <v>9.94</v>
      </c>
      <c r="AR16" s="118">
        <v>31.8</v>
      </c>
      <c r="AS16" s="118">
        <v>81.04</v>
      </c>
      <c r="AT16" s="118">
        <v>0</v>
      </c>
      <c r="AU16" s="118">
        <v>62.44</v>
      </c>
      <c r="AV16" s="118">
        <v>5968.92</v>
      </c>
      <c r="AW16" s="118">
        <v>0</v>
      </c>
      <c r="AX16" s="118">
        <v>0</v>
      </c>
      <c r="AY16" s="118">
        <v>0</v>
      </c>
      <c r="AZ16" s="118">
        <v>0</v>
      </c>
      <c r="BA16" s="118">
        <v>0</v>
      </c>
      <c r="BB16" s="118">
        <v>0</v>
      </c>
      <c r="BC16" s="118">
        <v>0</v>
      </c>
      <c r="BD16" s="118">
        <v>0</v>
      </c>
      <c r="BE16" s="118">
        <v>0.09</v>
      </c>
      <c r="BF16" s="118">
        <v>0</v>
      </c>
      <c r="BG16" s="118">
        <v>5968.83</v>
      </c>
      <c r="BH16" s="118">
        <v>0</v>
      </c>
      <c r="BI16" s="118">
        <v>0</v>
      </c>
      <c r="BJ16" s="118">
        <v>0</v>
      </c>
      <c r="BK16" s="118">
        <v>0</v>
      </c>
      <c r="BL16" s="118">
        <v>0</v>
      </c>
      <c r="BM16" s="118">
        <v>821</v>
      </c>
      <c r="BN16" s="118">
        <v>821</v>
      </c>
      <c r="BO16" s="118">
        <v>0</v>
      </c>
      <c r="BP16" s="118">
        <v>0</v>
      </c>
      <c r="BQ16" s="118">
        <v>0</v>
      </c>
      <c r="BR16" s="118">
        <v>0</v>
      </c>
      <c r="BS16" s="118">
        <v>0</v>
      </c>
      <c r="BT16" s="118">
        <v>0</v>
      </c>
      <c r="BU16" s="118">
        <v>0</v>
      </c>
      <c r="BV16" s="118">
        <v>0</v>
      </c>
      <c r="BW16" s="118">
        <v>0</v>
      </c>
      <c r="BX16" s="118">
        <v>0</v>
      </c>
      <c r="BY16" s="118">
        <v>0</v>
      </c>
      <c r="BZ16" s="118">
        <v>882.16</v>
      </c>
      <c r="CA16" s="118">
        <v>0</v>
      </c>
      <c r="CB16" s="118">
        <v>60.16</v>
      </c>
      <c r="CC16" s="118">
        <v>792</v>
      </c>
      <c r="CD16" s="118">
        <v>0</v>
      </c>
      <c r="CE16" s="118">
        <v>0</v>
      </c>
      <c r="CF16" s="118">
        <v>0</v>
      </c>
      <c r="CG16" s="118">
        <v>0</v>
      </c>
      <c r="CH16" s="118">
        <v>0</v>
      </c>
      <c r="CI16" s="118">
        <v>0</v>
      </c>
      <c r="CJ16" s="118">
        <v>0</v>
      </c>
      <c r="CK16" s="118">
        <v>0</v>
      </c>
      <c r="CL16" s="118">
        <v>0</v>
      </c>
      <c r="CM16" s="118">
        <v>30</v>
      </c>
      <c r="CN16" s="118">
        <v>0</v>
      </c>
      <c r="CO16" s="118">
        <v>0</v>
      </c>
      <c r="CP16" s="118">
        <v>0</v>
      </c>
      <c r="CQ16" s="118">
        <v>0</v>
      </c>
      <c r="CR16" s="118">
        <v>0</v>
      </c>
      <c r="CS16" s="118">
        <v>0</v>
      </c>
      <c r="CT16" s="118">
        <v>0</v>
      </c>
      <c r="CU16" s="118">
        <v>0</v>
      </c>
      <c r="CV16" s="118">
        <v>0</v>
      </c>
      <c r="CW16" s="118">
        <v>0</v>
      </c>
      <c r="CX16" s="118">
        <v>0</v>
      </c>
      <c r="CY16" s="118">
        <v>0</v>
      </c>
      <c r="CZ16" s="118">
        <v>0</v>
      </c>
      <c r="DA16" s="118">
        <v>0</v>
      </c>
      <c r="DB16" s="118">
        <v>0</v>
      </c>
      <c r="DC16" s="118">
        <v>0</v>
      </c>
      <c r="DD16" s="118">
        <v>0</v>
      </c>
      <c r="DE16" s="118">
        <v>0</v>
      </c>
      <c r="DF16" s="118">
        <v>0</v>
      </c>
      <c r="DG16" s="118">
        <v>0</v>
      </c>
      <c r="DH16" s="118">
        <v>0</v>
      </c>
      <c r="DI16" s="118">
        <v>0</v>
      </c>
    </row>
    <row r="17" spans="1:113" ht="19.5" customHeight="1">
      <c r="A17" s="82" t="s">
        <v>89</v>
      </c>
      <c r="B17" s="82" t="s">
        <v>94</v>
      </c>
      <c r="C17" s="82" t="s">
        <v>91</v>
      </c>
      <c r="D17" s="82" t="s">
        <v>95</v>
      </c>
      <c r="E17" s="117">
        <f t="shared" si="0"/>
        <v>872.0300000000001</v>
      </c>
      <c r="F17" s="117">
        <v>513.21</v>
      </c>
      <c r="G17" s="117">
        <v>264.62</v>
      </c>
      <c r="H17" s="117">
        <v>219.59</v>
      </c>
      <c r="I17" s="117">
        <v>22.05</v>
      </c>
      <c r="J17" s="117">
        <v>0</v>
      </c>
      <c r="K17" s="117">
        <v>0</v>
      </c>
      <c r="L17" s="117">
        <v>0</v>
      </c>
      <c r="M17" s="117">
        <v>0</v>
      </c>
      <c r="N17" s="117">
        <v>0</v>
      </c>
      <c r="O17" s="118">
        <v>0</v>
      </c>
      <c r="P17" s="118">
        <v>0</v>
      </c>
      <c r="Q17" s="118">
        <v>0</v>
      </c>
      <c r="R17" s="118">
        <v>0</v>
      </c>
      <c r="S17" s="118">
        <v>6.95</v>
      </c>
      <c r="T17" s="118">
        <v>358.73</v>
      </c>
      <c r="U17" s="118">
        <v>12</v>
      </c>
      <c r="V17" s="118">
        <v>4</v>
      </c>
      <c r="W17" s="118">
        <v>43</v>
      </c>
      <c r="X17" s="118">
        <v>0</v>
      </c>
      <c r="Y17" s="118">
        <v>0.6</v>
      </c>
      <c r="Z17" s="118">
        <v>3</v>
      </c>
      <c r="AA17" s="118">
        <v>15</v>
      </c>
      <c r="AB17" s="118">
        <v>0</v>
      </c>
      <c r="AC17" s="118">
        <v>34</v>
      </c>
      <c r="AD17" s="118">
        <v>75</v>
      </c>
      <c r="AE17" s="118">
        <v>0</v>
      </c>
      <c r="AF17" s="118">
        <v>0</v>
      </c>
      <c r="AG17" s="118">
        <v>0</v>
      </c>
      <c r="AH17" s="118">
        <v>36</v>
      </c>
      <c r="AI17" s="118">
        <v>0</v>
      </c>
      <c r="AJ17" s="118">
        <v>4</v>
      </c>
      <c r="AK17" s="118">
        <v>0</v>
      </c>
      <c r="AL17" s="118">
        <v>0</v>
      </c>
      <c r="AM17" s="118">
        <v>0</v>
      </c>
      <c r="AN17" s="118">
        <v>2</v>
      </c>
      <c r="AO17" s="118">
        <v>0</v>
      </c>
      <c r="AP17" s="118">
        <v>13.51</v>
      </c>
      <c r="AQ17" s="118">
        <v>7.94</v>
      </c>
      <c r="AR17" s="118">
        <v>23.8</v>
      </c>
      <c r="AS17" s="118">
        <v>59.04</v>
      </c>
      <c r="AT17" s="118">
        <v>0</v>
      </c>
      <c r="AU17" s="118">
        <v>25.84</v>
      </c>
      <c r="AV17" s="118">
        <v>0.09</v>
      </c>
      <c r="AW17" s="118">
        <v>0</v>
      </c>
      <c r="AX17" s="118">
        <v>0</v>
      </c>
      <c r="AY17" s="118">
        <v>0</v>
      </c>
      <c r="AZ17" s="118">
        <v>0</v>
      </c>
      <c r="BA17" s="118">
        <v>0</v>
      </c>
      <c r="BB17" s="118">
        <v>0</v>
      </c>
      <c r="BC17" s="118">
        <v>0</v>
      </c>
      <c r="BD17" s="118">
        <v>0</v>
      </c>
      <c r="BE17" s="118">
        <v>0.09</v>
      </c>
      <c r="BF17" s="118">
        <v>0</v>
      </c>
      <c r="BG17" s="118">
        <v>0</v>
      </c>
      <c r="BH17" s="118">
        <v>0</v>
      </c>
      <c r="BI17" s="118">
        <v>0</v>
      </c>
      <c r="BJ17" s="118">
        <v>0</v>
      </c>
      <c r="BK17" s="118">
        <v>0</v>
      </c>
      <c r="BL17" s="118">
        <v>0</v>
      </c>
      <c r="BM17" s="118">
        <v>0</v>
      </c>
      <c r="BN17" s="118">
        <v>0</v>
      </c>
      <c r="BO17" s="118">
        <v>0</v>
      </c>
      <c r="BP17" s="118">
        <v>0</v>
      </c>
      <c r="BQ17" s="118">
        <v>0</v>
      </c>
      <c r="BR17" s="118">
        <v>0</v>
      </c>
      <c r="BS17" s="118">
        <v>0</v>
      </c>
      <c r="BT17" s="118">
        <v>0</v>
      </c>
      <c r="BU17" s="118">
        <v>0</v>
      </c>
      <c r="BV17" s="118">
        <v>0</v>
      </c>
      <c r="BW17" s="118">
        <v>0</v>
      </c>
      <c r="BX17" s="118">
        <v>0</v>
      </c>
      <c r="BY17" s="118">
        <v>0</v>
      </c>
      <c r="BZ17" s="118">
        <v>0</v>
      </c>
      <c r="CA17" s="118">
        <v>0</v>
      </c>
      <c r="CB17" s="118">
        <v>0</v>
      </c>
      <c r="CC17" s="118">
        <v>0</v>
      </c>
      <c r="CD17" s="118">
        <v>0</v>
      </c>
      <c r="CE17" s="118">
        <v>0</v>
      </c>
      <c r="CF17" s="118">
        <v>0</v>
      </c>
      <c r="CG17" s="118">
        <v>0</v>
      </c>
      <c r="CH17" s="118">
        <v>0</v>
      </c>
      <c r="CI17" s="118">
        <v>0</v>
      </c>
      <c r="CJ17" s="118">
        <v>0</v>
      </c>
      <c r="CK17" s="118">
        <v>0</v>
      </c>
      <c r="CL17" s="118">
        <v>0</v>
      </c>
      <c r="CM17" s="118">
        <v>0</v>
      </c>
      <c r="CN17" s="118">
        <v>0</v>
      </c>
      <c r="CO17" s="118">
        <v>0</v>
      </c>
      <c r="CP17" s="118">
        <v>0</v>
      </c>
      <c r="CQ17" s="118">
        <v>0</v>
      </c>
      <c r="CR17" s="118">
        <v>0</v>
      </c>
      <c r="CS17" s="118">
        <v>0</v>
      </c>
      <c r="CT17" s="118">
        <v>0</v>
      </c>
      <c r="CU17" s="118">
        <v>0</v>
      </c>
      <c r="CV17" s="118">
        <v>0</v>
      </c>
      <c r="CW17" s="118">
        <v>0</v>
      </c>
      <c r="CX17" s="118">
        <v>0</v>
      </c>
      <c r="CY17" s="118">
        <v>0</v>
      </c>
      <c r="CZ17" s="118">
        <v>0</v>
      </c>
      <c r="DA17" s="118">
        <v>0</v>
      </c>
      <c r="DB17" s="118">
        <v>0</v>
      </c>
      <c r="DC17" s="118">
        <v>0</v>
      </c>
      <c r="DD17" s="118">
        <v>0</v>
      </c>
      <c r="DE17" s="118">
        <v>0</v>
      </c>
      <c r="DF17" s="118">
        <v>0</v>
      </c>
      <c r="DG17" s="118">
        <v>0</v>
      </c>
      <c r="DH17" s="118">
        <v>0</v>
      </c>
      <c r="DI17" s="118">
        <v>0</v>
      </c>
    </row>
    <row r="18" spans="1:113" ht="19.5" customHeight="1">
      <c r="A18" s="82" t="s">
        <v>89</v>
      </c>
      <c r="B18" s="82" t="s">
        <v>94</v>
      </c>
      <c r="C18" s="82" t="s">
        <v>96</v>
      </c>
      <c r="D18" s="82" t="s">
        <v>97</v>
      </c>
      <c r="E18" s="117">
        <f t="shared" si="0"/>
        <v>158.16</v>
      </c>
      <c r="F18" s="117">
        <v>0</v>
      </c>
      <c r="G18" s="117">
        <v>0</v>
      </c>
      <c r="H18" s="117">
        <v>0</v>
      </c>
      <c r="I18" s="117">
        <v>0</v>
      </c>
      <c r="J18" s="117">
        <v>0</v>
      </c>
      <c r="K18" s="117">
        <v>0</v>
      </c>
      <c r="L18" s="117">
        <v>0</v>
      </c>
      <c r="M18" s="117">
        <v>0</v>
      </c>
      <c r="N18" s="117">
        <v>0</v>
      </c>
      <c r="O18" s="118">
        <v>0</v>
      </c>
      <c r="P18" s="118">
        <v>0</v>
      </c>
      <c r="Q18" s="118">
        <v>0</v>
      </c>
      <c r="R18" s="118">
        <v>0</v>
      </c>
      <c r="S18" s="118">
        <v>0</v>
      </c>
      <c r="T18" s="118">
        <v>72</v>
      </c>
      <c r="U18" s="118">
        <v>0</v>
      </c>
      <c r="V18" s="118">
        <v>0</v>
      </c>
      <c r="W18" s="118">
        <v>0</v>
      </c>
      <c r="X18" s="118">
        <v>0</v>
      </c>
      <c r="Y18" s="118">
        <v>0</v>
      </c>
      <c r="Z18" s="118">
        <v>0</v>
      </c>
      <c r="AA18" s="118">
        <v>0</v>
      </c>
      <c r="AB18" s="118">
        <v>0</v>
      </c>
      <c r="AC18" s="118">
        <v>0</v>
      </c>
      <c r="AD18" s="118">
        <v>0</v>
      </c>
      <c r="AE18" s="118">
        <v>0</v>
      </c>
      <c r="AF18" s="118">
        <v>0</v>
      </c>
      <c r="AG18" s="118">
        <v>0</v>
      </c>
      <c r="AH18" s="118">
        <v>0</v>
      </c>
      <c r="AI18" s="118">
        <v>0</v>
      </c>
      <c r="AJ18" s="118">
        <v>0</v>
      </c>
      <c r="AK18" s="118">
        <v>0</v>
      </c>
      <c r="AL18" s="118">
        <v>0</v>
      </c>
      <c r="AM18" s="118">
        <v>0</v>
      </c>
      <c r="AN18" s="118">
        <v>72</v>
      </c>
      <c r="AO18" s="118">
        <v>0</v>
      </c>
      <c r="AP18" s="118">
        <v>0</v>
      </c>
      <c r="AQ18" s="118">
        <v>0</v>
      </c>
      <c r="AR18" s="118">
        <v>0</v>
      </c>
      <c r="AS18" s="118">
        <v>0</v>
      </c>
      <c r="AT18" s="118">
        <v>0</v>
      </c>
      <c r="AU18" s="118">
        <v>0</v>
      </c>
      <c r="AV18" s="118">
        <v>0</v>
      </c>
      <c r="AW18" s="118">
        <v>0</v>
      </c>
      <c r="AX18" s="118">
        <v>0</v>
      </c>
      <c r="AY18" s="118">
        <v>0</v>
      </c>
      <c r="AZ18" s="118">
        <v>0</v>
      </c>
      <c r="BA18" s="118">
        <v>0</v>
      </c>
      <c r="BB18" s="118">
        <v>0</v>
      </c>
      <c r="BC18" s="118">
        <v>0</v>
      </c>
      <c r="BD18" s="118">
        <v>0</v>
      </c>
      <c r="BE18" s="118">
        <v>0</v>
      </c>
      <c r="BF18" s="118">
        <v>0</v>
      </c>
      <c r="BG18" s="118">
        <v>0</v>
      </c>
      <c r="BH18" s="118">
        <v>0</v>
      </c>
      <c r="BI18" s="118">
        <v>0</v>
      </c>
      <c r="BJ18" s="118">
        <v>0</v>
      </c>
      <c r="BK18" s="118">
        <v>0</v>
      </c>
      <c r="BL18" s="118">
        <v>0</v>
      </c>
      <c r="BM18" s="118">
        <v>0</v>
      </c>
      <c r="BN18" s="118">
        <v>0</v>
      </c>
      <c r="BO18" s="118">
        <v>0</v>
      </c>
      <c r="BP18" s="118">
        <v>0</v>
      </c>
      <c r="BQ18" s="118">
        <v>0</v>
      </c>
      <c r="BR18" s="118">
        <v>0</v>
      </c>
      <c r="BS18" s="118">
        <v>0</v>
      </c>
      <c r="BT18" s="118">
        <v>0</v>
      </c>
      <c r="BU18" s="118">
        <v>0</v>
      </c>
      <c r="BV18" s="118">
        <v>0</v>
      </c>
      <c r="BW18" s="118">
        <v>0</v>
      </c>
      <c r="BX18" s="118">
        <v>0</v>
      </c>
      <c r="BY18" s="118">
        <v>0</v>
      </c>
      <c r="BZ18" s="118">
        <v>86.16</v>
      </c>
      <c r="CA18" s="118">
        <v>0</v>
      </c>
      <c r="CB18" s="118">
        <v>56.16</v>
      </c>
      <c r="CC18" s="118">
        <v>0</v>
      </c>
      <c r="CD18" s="118">
        <v>0</v>
      </c>
      <c r="CE18" s="118">
        <v>0</v>
      </c>
      <c r="CF18" s="118">
        <v>0</v>
      </c>
      <c r="CG18" s="118">
        <v>0</v>
      </c>
      <c r="CH18" s="118">
        <v>0</v>
      </c>
      <c r="CI18" s="118">
        <v>0</v>
      </c>
      <c r="CJ18" s="118">
        <v>0</v>
      </c>
      <c r="CK18" s="118">
        <v>0</v>
      </c>
      <c r="CL18" s="118">
        <v>0</v>
      </c>
      <c r="CM18" s="118">
        <v>30</v>
      </c>
      <c r="CN18" s="118">
        <v>0</v>
      </c>
      <c r="CO18" s="118">
        <v>0</v>
      </c>
      <c r="CP18" s="118">
        <v>0</v>
      </c>
      <c r="CQ18" s="118">
        <v>0</v>
      </c>
      <c r="CR18" s="118">
        <v>0</v>
      </c>
      <c r="CS18" s="118">
        <v>0</v>
      </c>
      <c r="CT18" s="118">
        <v>0</v>
      </c>
      <c r="CU18" s="118">
        <v>0</v>
      </c>
      <c r="CV18" s="118">
        <v>0</v>
      </c>
      <c r="CW18" s="118">
        <v>0</v>
      </c>
      <c r="CX18" s="118">
        <v>0</v>
      </c>
      <c r="CY18" s="118">
        <v>0</v>
      </c>
      <c r="CZ18" s="118">
        <v>0</v>
      </c>
      <c r="DA18" s="118">
        <v>0</v>
      </c>
      <c r="DB18" s="118">
        <v>0</v>
      </c>
      <c r="DC18" s="118">
        <v>0</v>
      </c>
      <c r="DD18" s="118">
        <v>0</v>
      </c>
      <c r="DE18" s="118">
        <v>0</v>
      </c>
      <c r="DF18" s="118">
        <v>0</v>
      </c>
      <c r="DG18" s="118">
        <v>0</v>
      </c>
      <c r="DH18" s="118">
        <v>0</v>
      </c>
      <c r="DI18" s="118">
        <v>0</v>
      </c>
    </row>
    <row r="19" spans="1:113" ht="19.5" customHeight="1">
      <c r="A19" s="82" t="s">
        <v>89</v>
      </c>
      <c r="B19" s="82" t="s">
        <v>94</v>
      </c>
      <c r="C19" s="82" t="s">
        <v>86</v>
      </c>
      <c r="D19" s="82" t="s">
        <v>128</v>
      </c>
      <c r="E19" s="117">
        <f t="shared" si="0"/>
        <v>305.37</v>
      </c>
      <c r="F19" s="117">
        <v>145.39</v>
      </c>
      <c r="G19" s="117">
        <v>70.48</v>
      </c>
      <c r="H19" s="117">
        <v>1.8</v>
      </c>
      <c r="I19" s="117">
        <v>0</v>
      </c>
      <c r="J19" s="117">
        <v>0</v>
      </c>
      <c r="K19" s="117">
        <v>67.71</v>
      </c>
      <c r="L19" s="117">
        <v>0</v>
      </c>
      <c r="M19" s="117">
        <v>0</v>
      </c>
      <c r="N19" s="117">
        <v>0</v>
      </c>
      <c r="O19" s="118">
        <v>0</v>
      </c>
      <c r="P19" s="118">
        <v>1.4</v>
      </c>
      <c r="Q19" s="118">
        <v>0</v>
      </c>
      <c r="R19" s="118">
        <v>0</v>
      </c>
      <c r="S19" s="118">
        <v>4</v>
      </c>
      <c r="T19" s="118">
        <v>155.98</v>
      </c>
      <c r="U19" s="118">
        <v>4</v>
      </c>
      <c r="V19" s="118">
        <v>0</v>
      </c>
      <c r="W19" s="118">
        <v>0</v>
      </c>
      <c r="X19" s="118">
        <v>0.1</v>
      </c>
      <c r="Y19" s="118">
        <v>0.8</v>
      </c>
      <c r="Z19" s="118">
        <v>3.2</v>
      </c>
      <c r="AA19" s="118">
        <v>1.5</v>
      </c>
      <c r="AB19" s="118">
        <v>0</v>
      </c>
      <c r="AC19" s="118">
        <v>31.12</v>
      </c>
      <c r="AD19" s="118">
        <v>6.5</v>
      </c>
      <c r="AE19" s="118">
        <v>0</v>
      </c>
      <c r="AF19" s="118">
        <v>6.5</v>
      </c>
      <c r="AG19" s="118">
        <v>0</v>
      </c>
      <c r="AH19" s="118">
        <v>0</v>
      </c>
      <c r="AI19" s="118">
        <v>0</v>
      </c>
      <c r="AJ19" s="118">
        <v>0.38</v>
      </c>
      <c r="AK19" s="118">
        <v>0</v>
      </c>
      <c r="AL19" s="118">
        <v>0</v>
      </c>
      <c r="AM19" s="118">
        <v>0</v>
      </c>
      <c r="AN19" s="118">
        <v>80</v>
      </c>
      <c r="AO19" s="118">
        <v>0</v>
      </c>
      <c r="AP19" s="118">
        <v>3.78</v>
      </c>
      <c r="AQ19" s="118">
        <v>2</v>
      </c>
      <c r="AR19" s="118">
        <v>8</v>
      </c>
      <c r="AS19" s="118">
        <v>6</v>
      </c>
      <c r="AT19" s="118">
        <v>0</v>
      </c>
      <c r="AU19" s="118">
        <v>2.1</v>
      </c>
      <c r="AV19" s="118">
        <v>0</v>
      </c>
      <c r="AW19" s="118">
        <v>0</v>
      </c>
      <c r="AX19" s="118">
        <v>0</v>
      </c>
      <c r="AY19" s="118">
        <v>0</v>
      </c>
      <c r="AZ19" s="118">
        <v>0</v>
      </c>
      <c r="BA19" s="118">
        <v>0</v>
      </c>
      <c r="BB19" s="118">
        <v>0</v>
      </c>
      <c r="BC19" s="118">
        <v>0</v>
      </c>
      <c r="BD19" s="118">
        <v>0</v>
      </c>
      <c r="BE19" s="118">
        <v>0</v>
      </c>
      <c r="BF19" s="118">
        <v>0</v>
      </c>
      <c r="BG19" s="118">
        <v>0</v>
      </c>
      <c r="BH19" s="118">
        <v>0</v>
      </c>
      <c r="BI19" s="118">
        <v>0</v>
      </c>
      <c r="BJ19" s="118">
        <v>0</v>
      </c>
      <c r="BK19" s="118">
        <v>0</v>
      </c>
      <c r="BL19" s="118">
        <v>0</v>
      </c>
      <c r="BM19" s="118">
        <v>0</v>
      </c>
      <c r="BN19" s="118">
        <v>0</v>
      </c>
      <c r="BO19" s="118">
        <v>0</v>
      </c>
      <c r="BP19" s="118">
        <v>0</v>
      </c>
      <c r="BQ19" s="118">
        <v>0</v>
      </c>
      <c r="BR19" s="118">
        <v>0</v>
      </c>
      <c r="BS19" s="118">
        <v>0</v>
      </c>
      <c r="BT19" s="118">
        <v>0</v>
      </c>
      <c r="BU19" s="118">
        <v>0</v>
      </c>
      <c r="BV19" s="118">
        <v>0</v>
      </c>
      <c r="BW19" s="118">
        <v>0</v>
      </c>
      <c r="BX19" s="118">
        <v>0</v>
      </c>
      <c r="BY19" s="118">
        <v>0</v>
      </c>
      <c r="BZ19" s="118">
        <v>4</v>
      </c>
      <c r="CA19" s="118">
        <v>0</v>
      </c>
      <c r="CB19" s="118">
        <v>4</v>
      </c>
      <c r="CC19" s="118">
        <v>0</v>
      </c>
      <c r="CD19" s="118">
        <v>0</v>
      </c>
      <c r="CE19" s="118">
        <v>0</v>
      </c>
      <c r="CF19" s="118">
        <v>0</v>
      </c>
      <c r="CG19" s="118">
        <v>0</v>
      </c>
      <c r="CH19" s="118">
        <v>0</v>
      </c>
      <c r="CI19" s="118">
        <v>0</v>
      </c>
      <c r="CJ19" s="118">
        <v>0</v>
      </c>
      <c r="CK19" s="118">
        <v>0</v>
      </c>
      <c r="CL19" s="118">
        <v>0</v>
      </c>
      <c r="CM19" s="118">
        <v>0</v>
      </c>
      <c r="CN19" s="118">
        <v>0</v>
      </c>
      <c r="CO19" s="118">
        <v>0</v>
      </c>
      <c r="CP19" s="118">
        <v>0</v>
      </c>
      <c r="CQ19" s="118">
        <v>0</v>
      </c>
      <c r="CR19" s="118">
        <v>0</v>
      </c>
      <c r="CS19" s="118">
        <v>0</v>
      </c>
      <c r="CT19" s="118">
        <v>0</v>
      </c>
      <c r="CU19" s="118">
        <v>0</v>
      </c>
      <c r="CV19" s="118">
        <v>0</v>
      </c>
      <c r="CW19" s="118">
        <v>0</v>
      </c>
      <c r="CX19" s="118">
        <v>0</v>
      </c>
      <c r="CY19" s="118">
        <v>0</v>
      </c>
      <c r="CZ19" s="118">
        <v>0</v>
      </c>
      <c r="DA19" s="118">
        <v>0</v>
      </c>
      <c r="DB19" s="118">
        <v>0</v>
      </c>
      <c r="DC19" s="118">
        <v>0</v>
      </c>
      <c r="DD19" s="118">
        <v>0</v>
      </c>
      <c r="DE19" s="118">
        <v>0</v>
      </c>
      <c r="DF19" s="118">
        <v>0</v>
      </c>
      <c r="DG19" s="118">
        <v>0</v>
      </c>
      <c r="DH19" s="118">
        <v>0</v>
      </c>
      <c r="DI19" s="118">
        <v>0</v>
      </c>
    </row>
    <row r="20" spans="1:113" ht="19.5" customHeight="1">
      <c r="A20" s="82" t="s">
        <v>89</v>
      </c>
      <c r="B20" s="82" t="s">
        <v>94</v>
      </c>
      <c r="C20" s="82" t="s">
        <v>98</v>
      </c>
      <c r="D20" s="82" t="s">
        <v>99</v>
      </c>
      <c r="E20" s="117">
        <f t="shared" si="0"/>
        <v>966</v>
      </c>
      <c r="F20" s="117">
        <v>0</v>
      </c>
      <c r="G20" s="117">
        <v>0</v>
      </c>
      <c r="H20" s="117">
        <v>0</v>
      </c>
      <c r="I20" s="117">
        <v>0</v>
      </c>
      <c r="J20" s="117">
        <v>0</v>
      </c>
      <c r="K20" s="117">
        <v>0</v>
      </c>
      <c r="L20" s="117">
        <v>0</v>
      </c>
      <c r="M20" s="117">
        <v>0</v>
      </c>
      <c r="N20" s="117">
        <v>0</v>
      </c>
      <c r="O20" s="118">
        <v>0</v>
      </c>
      <c r="P20" s="118">
        <v>0</v>
      </c>
      <c r="Q20" s="118">
        <v>0</v>
      </c>
      <c r="R20" s="118">
        <v>0</v>
      </c>
      <c r="S20" s="118">
        <v>0</v>
      </c>
      <c r="T20" s="118">
        <v>145</v>
      </c>
      <c r="U20" s="118">
        <v>0</v>
      </c>
      <c r="V20" s="118">
        <v>0</v>
      </c>
      <c r="W20" s="118">
        <v>0</v>
      </c>
      <c r="X20" s="118">
        <v>0</v>
      </c>
      <c r="Y20" s="118">
        <v>0</v>
      </c>
      <c r="Z20" s="118">
        <v>0</v>
      </c>
      <c r="AA20" s="118">
        <v>0</v>
      </c>
      <c r="AB20" s="118">
        <v>0</v>
      </c>
      <c r="AC20" s="118">
        <v>0</v>
      </c>
      <c r="AD20" s="118">
        <v>10</v>
      </c>
      <c r="AE20" s="118">
        <v>0</v>
      </c>
      <c r="AF20" s="118">
        <v>15</v>
      </c>
      <c r="AG20" s="118">
        <v>0</v>
      </c>
      <c r="AH20" s="118">
        <v>0</v>
      </c>
      <c r="AI20" s="118">
        <v>0</v>
      </c>
      <c r="AJ20" s="118">
        <v>0</v>
      </c>
      <c r="AK20" s="118">
        <v>0</v>
      </c>
      <c r="AL20" s="118">
        <v>0</v>
      </c>
      <c r="AM20" s="118">
        <v>0</v>
      </c>
      <c r="AN20" s="118">
        <v>120</v>
      </c>
      <c r="AO20" s="118">
        <v>0</v>
      </c>
      <c r="AP20" s="118">
        <v>0</v>
      </c>
      <c r="AQ20" s="118">
        <v>0</v>
      </c>
      <c r="AR20" s="118">
        <v>0</v>
      </c>
      <c r="AS20" s="118">
        <v>0</v>
      </c>
      <c r="AT20" s="118">
        <v>0</v>
      </c>
      <c r="AU20" s="118">
        <v>0</v>
      </c>
      <c r="AV20" s="118">
        <v>0</v>
      </c>
      <c r="AW20" s="118">
        <v>0</v>
      </c>
      <c r="AX20" s="118">
        <v>0</v>
      </c>
      <c r="AY20" s="118">
        <v>0</v>
      </c>
      <c r="AZ20" s="118">
        <v>0</v>
      </c>
      <c r="BA20" s="118">
        <v>0</v>
      </c>
      <c r="BB20" s="118">
        <v>0</v>
      </c>
      <c r="BC20" s="118">
        <v>0</v>
      </c>
      <c r="BD20" s="118">
        <v>0</v>
      </c>
      <c r="BE20" s="118">
        <v>0</v>
      </c>
      <c r="BF20" s="118">
        <v>0</v>
      </c>
      <c r="BG20" s="118">
        <v>0</v>
      </c>
      <c r="BH20" s="118">
        <v>0</v>
      </c>
      <c r="BI20" s="118">
        <v>0</v>
      </c>
      <c r="BJ20" s="118">
        <v>0</v>
      </c>
      <c r="BK20" s="118">
        <v>0</v>
      </c>
      <c r="BL20" s="118">
        <v>0</v>
      </c>
      <c r="BM20" s="118">
        <v>821</v>
      </c>
      <c r="BN20" s="118">
        <v>821</v>
      </c>
      <c r="BO20" s="118">
        <v>0</v>
      </c>
      <c r="BP20" s="118">
        <v>0</v>
      </c>
      <c r="BQ20" s="118">
        <v>0</v>
      </c>
      <c r="BR20" s="118">
        <v>0</v>
      </c>
      <c r="BS20" s="118">
        <v>0</v>
      </c>
      <c r="BT20" s="118">
        <v>0</v>
      </c>
      <c r="BU20" s="118">
        <v>0</v>
      </c>
      <c r="BV20" s="118">
        <v>0</v>
      </c>
      <c r="BW20" s="118">
        <v>0</v>
      </c>
      <c r="BX20" s="118">
        <v>0</v>
      </c>
      <c r="BY20" s="118">
        <v>0</v>
      </c>
      <c r="BZ20" s="118">
        <v>0</v>
      </c>
      <c r="CA20" s="118">
        <v>0</v>
      </c>
      <c r="CB20" s="118">
        <v>0</v>
      </c>
      <c r="CC20" s="118">
        <v>0</v>
      </c>
      <c r="CD20" s="118">
        <v>0</v>
      </c>
      <c r="CE20" s="118">
        <v>0</v>
      </c>
      <c r="CF20" s="118">
        <v>0</v>
      </c>
      <c r="CG20" s="118">
        <v>0</v>
      </c>
      <c r="CH20" s="118">
        <v>0</v>
      </c>
      <c r="CI20" s="118">
        <v>0</v>
      </c>
      <c r="CJ20" s="118">
        <v>0</v>
      </c>
      <c r="CK20" s="118">
        <v>0</v>
      </c>
      <c r="CL20" s="118">
        <v>0</v>
      </c>
      <c r="CM20" s="118">
        <v>0</v>
      </c>
      <c r="CN20" s="118">
        <v>0</v>
      </c>
      <c r="CO20" s="118">
        <v>0</v>
      </c>
      <c r="CP20" s="118">
        <v>0</v>
      </c>
      <c r="CQ20" s="118">
        <v>0</v>
      </c>
      <c r="CR20" s="118">
        <v>0</v>
      </c>
      <c r="CS20" s="118">
        <v>0</v>
      </c>
      <c r="CT20" s="118">
        <v>0</v>
      </c>
      <c r="CU20" s="118">
        <v>0</v>
      </c>
      <c r="CV20" s="118">
        <v>0</v>
      </c>
      <c r="CW20" s="118">
        <v>0</v>
      </c>
      <c r="CX20" s="118">
        <v>0</v>
      </c>
      <c r="CY20" s="118">
        <v>0</v>
      </c>
      <c r="CZ20" s="118">
        <v>0</v>
      </c>
      <c r="DA20" s="118">
        <v>0</v>
      </c>
      <c r="DB20" s="118">
        <v>0</v>
      </c>
      <c r="DC20" s="118">
        <v>0</v>
      </c>
      <c r="DD20" s="118">
        <v>0</v>
      </c>
      <c r="DE20" s="118">
        <v>0</v>
      </c>
      <c r="DF20" s="118">
        <v>0</v>
      </c>
      <c r="DG20" s="118">
        <v>0</v>
      </c>
      <c r="DH20" s="118">
        <v>0</v>
      </c>
      <c r="DI20" s="118">
        <v>0</v>
      </c>
    </row>
    <row r="21" spans="1:113" ht="19.5" customHeight="1">
      <c r="A21" s="82" t="s">
        <v>89</v>
      </c>
      <c r="B21" s="82" t="s">
        <v>94</v>
      </c>
      <c r="C21" s="82" t="s">
        <v>90</v>
      </c>
      <c r="D21" s="82" t="s">
        <v>100</v>
      </c>
      <c r="E21" s="117">
        <f t="shared" si="0"/>
        <v>66</v>
      </c>
      <c r="F21" s="117">
        <v>0</v>
      </c>
      <c r="G21" s="117">
        <v>0</v>
      </c>
      <c r="H21" s="117">
        <v>0</v>
      </c>
      <c r="I21" s="117">
        <v>0</v>
      </c>
      <c r="J21" s="117">
        <v>0</v>
      </c>
      <c r="K21" s="117">
        <v>0</v>
      </c>
      <c r="L21" s="117">
        <v>0</v>
      </c>
      <c r="M21" s="117">
        <v>0</v>
      </c>
      <c r="N21" s="117">
        <v>0</v>
      </c>
      <c r="O21" s="118">
        <v>0</v>
      </c>
      <c r="P21" s="118">
        <v>0</v>
      </c>
      <c r="Q21" s="118">
        <v>0</v>
      </c>
      <c r="R21" s="118">
        <v>0</v>
      </c>
      <c r="S21" s="118">
        <v>0</v>
      </c>
      <c r="T21" s="118">
        <v>66</v>
      </c>
      <c r="U21" s="118">
        <v>0</v>
      </c>
      <c r="V21" s="118">
        <v>0</v>
      </c>
      <c r="W21" s="118">
        <v>0</v>
      </c>
      <c r="X21" s="118">
        <v>0</v>
      </c>
      <c r="Y21" s="118">
        <v>0</v>
      </c>
      <c r="Z21" s="118">
        <v>0</v>
      </c>
      <c r="AA21" s="118">
        <v>0</v>
      </c>
      <c r="AB21" s="118">
        <v>0</v>
      </c>
      <c r="AC21" s="118">
        <v>0</v>
      </c>
      <c r="AD21" s="118">
        <v>0</v>
      </c>
      <c r="AE21" s="118">
        <v>0</v>
      </c>
      <c r="AF21" s="118">
        <v>0</v>
      </c>
      <c r="AG21" s="118">
        <v>0</v>
      </c>
      <c r="AH21" s="118">
        <v>0</v>
      </c>
      <c r="AI21" s="118">
        <v>0</v>
      </c>
      <c r="AJ21" s="118">
        <v>0</v>
      </c>
      <c r="AK21" s="118">
        <v>0</v>
      </c>
      <c r="AL21" s="118">
        <v>0</v>
      </c>
      <c r="AM21" s="118">
        <v>0</v>
      </c>
      <c r="AN21" s="118">
        <v>0</v>
      </c>
      <c r="AO21" s="118">
        <v>54</v>
      </c>
      <c r="AP21" s="118">
        <v>0</v>
      </c>
      <c r="AQ21" s="118">
        <v>0</v>
      </c>
      <c r="AR21" s="118">
        <v>0</v>
      </c>
      <c r="AS21" s="118">
        <v>2</v>
      </c>
      <c r="AT21" s="118">
        <v>0</v>
      </c>
      <c r="AU21" s="118">
        <v>10</v>
      </c>
      <c r="AV21" s="118">
        <v>0</v>
      </c>
      <c r="AW21" s="118">
        <v>0</v>
      </c>
      <c r="AX21" s="118">
        <v>0</v>
      </c>
      <c r="AY21" s="118">
        <v>0</v>
      </c>
      <c r="AZ21" s="118">
        <v>0</v>
      </c>
      <c r="BA21" s="118">
        <v>0</v>
      </c>
      <c r="BB21" s="118">
        <v>0</v>
      </c>
      <c r="BC21" s="118">
        <v>0</v>
      </c>
      <c r="BD21" s="118">
        <v>0</v>
      </c>
      <c r="BE21" s="118">
        <v>0</v>
      </c>
      <c r="BF21" s="118">
        <v>0</v>
      </c>
      <c r="BG21" s="118">
        <v>0</v>
      </c>
      <c r="BH21" s="118">
        <v>0</v>
      </c>
      <c r="BI21" s="118">
        <v>0</v>
      </c>
      <c r="BJ21" s="118">
        <v>0</v>
      </c>
      <c r="BK21" s="118">
        <v>0</v>
      </c>
      <c r="BL21" s="118">
        <v>0</v>
      </c>
      <c r="BM21" s="118">
        <v>0</v>
      </c>
      <c r="BN21" s="118">
        <v>0</v>
      </c>
      <c r="BO21" s="118">
        <v>0</v>
      </c>
      <c r="BP21" s="118">
        <v>0</v>
      </c>
      <c r="BQ21" s="118">
        <v>0</v>
      </c>
      <c r="BR21" s="118">
        <v>0</v>
      </c>
      <c r="BS21" s="118">
        <v>0</v>
      </c>
      <c r="BT21" s="118">
        <v>0</v>
      </c>
      <c r="BU21" s="118">
        <v>0</v>
      </c>
      <c r="BV21" s="118">
        <v>0</v>
      </c>
      <c r="BW21" s="118">
        <v>0</v>
      </c>
      <c r="BX21" s="118">
        <v>0</v>
      </c>
      <c r="BY21" s="118">
        <v>0</v>
      </c>
      <c r="BZ21" s="118">
        <v>0</v>
      </c>
      <c r="CA21" s="118">
        <v>0</v>
      </c>
      <c r="CB21" s="118">
        <v>0</v>
      </c>
      <c r="CC21" s="118">
        <v>0</v>
      </c>
      <c r="CD21" s="118">
        <v>0</v>
      </c>
      <c r="CE21" s="118">
        <v>0</v>
      </c>
      <c r="CF21" s="118">
        <v>0</v>
      </c>
      <c r="CG21" s="118">
        <v>0</v>
      </c>
      <c r="CH21" s="118">
        <v>0</v>
      </c>
      <c r="CI21" s="118">
        <v>0</v>
      </c>
      <c r="CJ21" s="118">
        <v>0</v>
      </c>
      <c r="CK21" s="118">
        <v>0</v>
      </c>
      <c r="CL21" s="118">
        <v>0</v>
      </c>
      <c r="CM21" s="118">
        <v>0</v>
      </c>
      <c r="CN21" s="118">
        <v>0</v>
      </c>
      <c r="CO21" s="118">
        <v>0</v>
      </c>
      <c r="CP21" s="118">
        <v>0</v>
      </c>
      <c r="CQ21" s="118">
        <v>0</v>
      </c>
      <c r="CR21" s="118">
        <v>0</v>
      </c>
      <c r="CS21" s="118">
        <v>0</v>
      </c>
      <c r="CT21" s="118">
        <v>0</v>
      </c>
      <c r="CU21" s="118">
        <v>0</v>
      </c>
      <c r="CV21" s="118">
        <v>0</v>
      </c>
      <c r="CW21" s="118">
        <v>0</v>
      </c>
      <c r="CX21" s="118">
        <v>0</v>
      </c>
      <c r="CY21" s="118">
        <v>0</v>
      </c>
      <c r="CZ21" s="118">
        <v>0</v>
      </c>
      <c r="DA21" s="118">
        <v>0</v>
      </c>
      <c r="DB21" s="118">
        <v>0</v>
      </c>
      <c r="DC21" s="118">
        <v>0</v>
      </c>
      <c r="DD21" s="118">
        <v>0</v>
      </c>
      <c r="DE21" s="118">
        <v>0</v>
      </c>
      <c r="DF21" s="118">
        <v>0</v>
      </c>
      <c r="DG21" s="118">
        <v>0</v>
      </c>
      <c r="DH21" s="118">
        <v>0</v>
      </c>
      <c r="DI21" s="118">
        <v>0</v>
      </c>
    </row>
    <row r="22" spans="1:113" ht="19.5" customHeight="1">
      <c r="A22" s="82" t="s">
        <v>89</v>
      </c>
      <c r="B22" s="82" t="s">
        <v>94</v>
      </c>
      <c r="C22" s="82" t="s">
        <v>101</v>
      </c>
      <c r="D22" s="82" t="s">
        <v>102</v>
      </c>
      <c r="E22" s="117">
        <f t="shared" si="0"/>
        <v>5913.83</v>
      </c>
      <c r="F22" s="117">
        <v>0</v>
      </c>
      <c r="G22" s="117">
        <v>0</v>
      </c>
      <c r="H22" s="117">
        <v>0</v>
      </c>
      <c r="I22" s="117">
        <v>0</v>
      </c>
      <c r="J22" s="117">
        <v>0</v>
      </c>
      <c r="K22" s="117">
        <v>0</v>
      </c>
      <c r="L22" s="117">
        <v>0</v>
      </c>
      <c r="M22" s="117">
        <v>0</v>
      </c>
      <c r="N22" s="117">
        <v>0</v>
      </c>
      <c r="O22" s="118">
        <v>0</v>
      </c>
      <c r="P22" s="118">
        <v>0</v>
      </c>
      <c r="Q22" s="118">
        <v>0</v>
      </c>
      <c r="R22" s="118">
        <v>0</v>
      </c>
      <c r="S22" s="118">
        <v>0</v>
      </c>
      <c r="T22" s="118">
        <v>0</v>
      </c>
      <c r="U22" s="118">
        <v>0</v>
      </c>
      <c r="V22" s="118">
        <v>0</v>
      </c>
      <c r="W22" s="118">
        <v>0</v>
      </c>
      <c r="X22" s="118">
        <v>0</v>
      </c>
      <c r="Y22" s="118">
        <v>0</v>
      </c>
      <c r="Z22" s="118">
        <v>0</v>
      </c>
      <c r="AA22" s="118">
        <v>0</v>
      </c>
      <c r="AB22" s="118">
        <v>0</v>
      </c>
      <c r="AC22" s="118">
        <v>0</v>
      </c>
      <c r="AD22" s="118">
        <v>0</v>
      </c>
      <c r="AE22" s="118">
        <v>0</v>
      </c>
      <c r="AF22" s="118">
        <v>0</v>
      </c>
      <c r="AG22" s="118">
        <v>0</v>
      </c>
      <c r="AH22" s="118">
        <v>0</v>
      </c>
      <c r="AI22" s="118">
        <v>0</v>
      </c>
      <c r="AJ22" s="118">
        <v>0</v>
      </c>
      <c r="AK22" s="118">
        <v>0</v>
      </c>
      <c r="AL22" s="118">
        <v>0</v>
      </c>
      <c r="AM22" s="118">
        <v>0</v>
      </c>
      <c r="AN22" s="118">
        <v>0</v>
      </c>
      <c r="AO22" s="118">
        <v>0</v>
      </c>
      <c r="AP22" s="118">
        <v>0</v>
      </c>
      <c r="AQ22" s="118">
        <v>0</v>
      </c>
      <c r="AR22" s="118">
        <v>0</v>
      </c>
      <c r="AS22" s="118">
        <v>0</v>
      </c>
      <c r="AT22" s="118">
        <v>0</v>
      </c>
      <c r="AU22" s="118">
        <v>0</v>
      </c>
      <c r="AV22" s="118">
        <v>5913.83</v>
      </c>
      <c r="AW22" s="118">
        <v>0</v>
      </c>
      <c r="AX22" s="118">
        <v>0</v>
      </c>
      <c r="AY22" s="118">
        <v>0</v>
      </c>
      <c r="AZ22" s="118">
        <v>0</v>
      </c>
      <c r="BA22" s="118">
        <v>0</v>
      </c>
      <c r="BB22" s="118">
        <v>0</v>
      </c>
      <c r="BC22" s="118">
        <v>0</v>
      </c>
      <c r="BD22" s="118">
        <v>0</v>
      </c>
      <c r="BE22" s="118">
        <v>0</v>
      </c>
      <c r="BF22" s="118">
        <v>0</v>
      </c>
      <c r="BG22" s="118">
        <v>5913.83</v>
      </c>
      <c r="BH22" s="118">
        <v>0</v>
      </c>
      <c r="BI22" s="118">
        <v>0</v>
      </c>
      <c r="BJ22" s="118">
        <v>0</v>
      </c>
      <c r="BK22" s="118">
        <v>0</v>
      </c>
      <c r="BL22" s="118">
        <v>0</v>
      </c>
      <c r="BM22" s="118">
        <v>0</v>
      </c>
      <c r="BN22" s="118">
        <v>0</v>
      </c>
      <c r="BO22" s="118">
        <v>0</v>
      </c>
      <c r="BP22" s="118">
        <v>0</v>
      </c>
      <c r="BQ22" s="118">
        <v>0</v>
      </c>
      <c r="BR22" s="118">
        <v>0</v>
      </c>
      <c r="BS22" s="118">
        <v>0</v>
      </c>
      <c r="BT22" s="118">
        <v>0</v>
      </c>
      <c r="BU22" s="118">
        <v>0</v>
      </c>
      <c r="BV22" s="118">
        <v>0</v>
      </c>
      <c r="BW22" s="118">
        <v>0</v>
      </c>
      <c r="BX22" s="118">
        <v>0</v>
      </c>
      <c r="BY22" s="118">
        <v>0</v>
      </c>
      <c r="BZ22" s="118">
        <v>0</v>
      </c>
      <c r="CA22" s="118">
        <v>0</v>
      </c>
      <c r="CB22" s="118">
        <v>0</v>
      </c>
      <c r="CC22" s="118">
        <v>0</v>
      </c>
      <c r="CD22" s="118">
        <v>0</v>
      </c>
      <c r="CE22" s="118">
        <v>0</v>
      </c>
      <c r="CF22" s="118">
        <v>0</v>
      </c>
      <c r="CG22" s="118">
        <v>0</v>
      </c>
      <c r="CH22" s="118">
        <v>0</v>
      </c>
      <c r="CI22" s="118">
        <v>0</v>
      </c>
      <c r="CJ22" s="118">
        <v>0</v>
      </c>
      <c r="CK22" s="118">
        <v>0</v>
      </c>
      <c r="CL22" s="118">
        <v>0</v>
      </c>
      <c r="CM22" s="118">
        <v>0</v>
      </c>
      <c r="CN22" s="118">
        <v>0</v>
      </c>
      <c r="CO22" s="118">
        <v>0</v>
      </c>
      <c r="CP22" s="118">
        <v>0</v>
      </c>
      <c r="CQ22" s="118">
        <v>0</v>
      </c>
      <c r="CR22" s="118">
        <v>0</v>
      </c>
      <c r="CS22" s="118">
        <v>0</v>
      </c>
      <c r="CT22" s="118">
        <v>0</v>
      </c>
      <c r="CU22" s="118">
        <v>0</v>
      </c>
      <c r="CV22" s="118">
        <v>0</v>
      </c>
      <c r="CW22" s="118">
        <v>0</v>
      </c>
      <c r="CX22" s="118">
        <v>0</v>
      </c>
      <c r="CY22" s="118">
        <v>0</v>
      </c>
      <c r="CZ22" s="118">
        <v>0</v>
      </c>
      <c r="DA22" s="118">
        <v>0</v>
      </c>
      <c r="DB22" s="118">
        <v>0</v>
      </c>
      <c r="DC22" s="118">
        <v>0</v>
      </c>
      <c r="DD22" s="118">
        <v>0</v>
      </c>
      <c r="DE22" s="118">
        <v>0</v>
      </c>
      <c r="DF22" s="118">
        <v>0</v>
      </c>
      <c r="DG22" s="118">
        <v>0</v>
      </c>
      <c r="DH22" s="118">
        <v>0</v>
      </c>
      <c r="DI22" s="118">
        <v>0</v>
      </c>
    </row>
    <row r="23" spans="1:113" ht="19.5" customHeight="1">
      <c r="A23" s="82" t="s">
        <v>89</v>
      </c>
      <c r="B23" s="82" t="s">
        <v>94</v>
      </c>
      <c r="C23" s="82" t="s">
        <v>103</v>
      </c>
      <c r="D23" s="82" t="s">
        <v>104</v>
      </c>
      <c r="E23" s="117">
        <f t="shared" si="0"/>
        <v>2913.44</v>
      </c>
      <c r="F23" s="117">
        <v>1367.03</v>
      </c>
      <c r="G23" s="117">
        <v>750.45</v>
      </c>
      <c r="H23" s="117">
        <v>18.77</v>
      </c>
      <c r="I23" s="117">
        <v>0</v>
      </c>
      <c r="J23" s="117">
        <v>0</v>
      </c>
      <c r="K23" s="117">
        <v>586.33</v>
      </c>
      <c r="L23" s="117">
        <v>0</v>
      </c>
      <c r="M23" s="117">
        <v>0</v>
      </c>
      <c r="N23" s="117">
        <v>0</v>
      </c>
      <c r="O23" s="118">
        <v>0</v>
      </c>
      <c r="P23" s="118">
        <v>11.48</v>
      </c>
      <c r="Q23" s="118">
        <v>0</v>
      </c>
      <c r="R23" s="118">
        <v>0</v>
      </c>
      <c r="S23" s="118">
        <v>0</v>
      </c>
      <c r="T23" s="118">
        <v>699.41</v>
      </c>
      <c r="U23" s="118">
        <v>0</v>
      </c>
      <c r="V23" s="118">
        <v>0</v>
      </c>
      <c r="W23" s="118">
        <v>0</v>
      </c>
      <c r="X23" s="118">
        <v>0</v>
      </c>
      <c r="Y23" s="118">
        <v>0</v>
      </c>
      <c r="Z23" s="118">
        <v>0</v>
      </c>
      <c r="AA23" s="118">
        <v>0</v>
      </c>
      <c r="AB23" s="118">
        <v>0</v>
      </c>
      <c r="AC23" s="118">
        <v>0</v>
      </c>
      <c r="AD23" s="118">
        <v>0</v>
      </c>
      <c r="AE23" s="118">
        <v>0</v>
      </c>
      <c r="AF23" s="118">
        <v>0</v>
      </c>
      <c r="AG23" s="118">
        <v>0</v>
      </c>
      <c r="AH23" s="118">
        <v>0</v>
      </c>
      <c r="AI23" s="118">
        <v>0</v>
      </c>
      <c r="AJ23" s="118">
        <v>0</v>
      </c>
      <c r="AK23" s="118">
        <v>0</v>
      </c>
      <c r="AL23" s="118">
        <v>0</v>
      </c>
      <c r="AM23" s="118">
        <v>0</v>
      </c>
      <c r="AN23" s="118">
        <v>1.5</v>
      </c>
      <c r="AO23" s="118">
        <v>659.41</v>
      </c>
      <c r="AP23" s="118">
        <v>0</v>
      </c>
      <c r="AQ23" s="118">
        <v>0</v>
      </c>
      <c r="AR23" s="118">
        <v>0</v>
      </c>
      <c r="AS23" s="118">
        <v>14</v>
      </c>
      <c r="AT23" s="118">
        <v>0</v>
      </c>
      <c r="AU23" s="118">
        <v>24.5</v>
      </c>
      <c r="AV23" s="118">
        <v>55</v>
      </c>
      <c r="AW23" s="118">
        <v>0</v>
      </c>
      <c r="AX23" s="118">
        <v>0</v>
      </c>
      <c r="AY23" s="118">
        <v>0</v>
      </c>
      <c r="AZ23" s="118">
        <v>0</v>
      </c>
      <c r="BA23" s="118">
        <v>0</v>
      </c>
      <c r="BB23" s="118">
        <v>0</v>
      </c>
      <c r="BC23" s="118">
        <v>0</v>
      </c>
      <c r="BD23" s="118">
        <v>0</v>
      </c>
      <c r="BE23" s="118">
        <v>0</v>
      </c>
      <c r="BF23" s="118">
        <v>0</v>
      </c>
      <c r="BG23" s="118">
        <v>55</v>
      </c>
      <c r="BH23" s="118">
        <v>0</v>
      </c>
      <c r="BI23" s="118">
        <v>0</v>
      </c>
      <c r="BJ23" s="118">
        <v>0</v>
      </c>
      <c r="BK23" s="118">
        <v>0</v>
      </c>
      <c r="BL23" s="118">
        <v>0</v>
      </c>
      <c r="BM23" s="118">
        <v>0</v>
      </c>
      <c r="BN23" s="118">
        <v>0</v>
      </c>
      <c r="BO23" s="118">
        <v>0</v>
      </c>
      <c r="BP23" s="118">
        <v>0</v>
      </c>
      <c r="BQ23" s="118">
        <v>0</v>
      </c>
      <c r="BR23" s="118">
        <v>0</v>
      </c>
      <c r="BS23" s="118">
        <v>0</v>
      </c>
      <c r="BT23" s="118">
        <v>0</v>
      </c>
      <c r="BU23" s="118">
        <v>0</v>
      </c>
      <c r="BV23" s="118">
        <v>0</v>
      </c>
      <c r="BW23" s="118">
        <v>0</v>
      </c>
      <c r="BX23" s="118">
        <v>0</v>
      </c>
      <c r="BY23" s="118">
        <v>0</v>
      </c>
      <c r="BZ23" s="118">
        <v>792</v>
      </c>
      <c r="CA23" s="118">
        <v>0</v>
      </c>
      <c r="CB23" s="118">
        <v>0</v>
      </c>
      <c r="CC23" s="118">
        <v>792</v>
      </c>
      <c r="CD23" s="118">
        <v>0</v>
      </c>
      <c r="CE23" s="118">
        <v>0</v>
      </c>
      <c r="CF23" s="118">
        <v>0</v>
      </c>
      <c r="CG23" s="118">
        <v>0</v>
      </c>
      <c r="CH23" s="118">
        <v>0</v>
      </c>
      <c r="CI23" s="118">
        <v>0</v>
      </c>
      <c r="CJ23" s="118">
        <v>0</v>
      </c>
      <c r="CK23" s="118">
        <v>0</v>
      </c>
      <c r="CL23" s="118">
        <v>0</v>
      </c>
      <c r="CM23" s="118">
        <v>0</v>
      </c>
      <c r="CN23" s="118">
        <v>0</v>
      </c>
      <c r="CO23" s="118">
        <v>0</v>
      </c>
      <c r="CP23" s="118">
        <v>0</v>
      </c>
      <c r="CQ23" s="118">
        <v>0</v>
      </c>
      <c r="CR23" s="118">
        <v>0</v>
      </c>
      <c r="CS23" s="118">
        <v>0</v>
      </c>
      <c r="CT23" s="118">
        <v>0</v>
      </c>
      <c r="CU23" s="118">
        <v>0</v>
      </c>
      <c r="CV23" s="118">
        <v>0</v>
      </c>
      <c r="CW23" s="118">
        <v>0</v>
      </c>
      <c r="CX23" s="118">
        <v>0</v>
      </c>
      <c r="CY23" s="118">
        <v>0</v>
      </c>
      <c r="CZ23" s="118">
        <v>0</v>
      </c>
      <c r="DA23" s="118">
        <v>0</v>
      </c>
      <c r="DB23" s="118">
        <v>0</v>
      </c>
      <c r="DC23" s="118">
        <v>0</v>
      </c>
      <c r="DD23" s="118">
        <v>0</v>
      </c>
      <c r="DE23" s="118">
        <v>0</v>
      </c>
      <c r="DF23" s="118">
        <v>0</v>
      </c>
      <c r="DG23" s="118">
        <v>0</v>
      </c>
      <c r="DH23" s="118">
        <v>0</v>
      </c>
      <c r="DI23" s="118">
        <v>0</v>
      </c>
    </row>
    <row r="24" spans="1:113" ht="19.5" customHeight="1">
      <c r="A24" s="82" t="s">
        <v>38</v>
      </c>
      <c r="B24" s="82" t="s">
        <v>38</v>
      </c>
      <c r="C24" s="82" t="s">
        <v>38</v>
      </c>
      <c r="D24" s="82" t="s">
        <v>329</v>
      </c>
      <c r="E24" s="117">
        <f t="shared" si="0"/>
        <v>179.61</v>
      </c>
      <c r="F24" s="117">
        <v>179.61</v>
      </c>
      <c r="G24" s="117">
        <v>0</v>
      </c>
      <c r="H24" s="117">
        <v>0</v>
      </c>
      <c r="I24" s="117">
        <v>0</v>
      </c>
      <c r="J24" s="117">
        <v>0</v>
      </c>
      <c r="K24" s="117">
        <v>0</v>
      </c>
      <c r="L24" s="117">
        <v>0</v>
      </c>
      <c r="M24" s="117">
        <v>0</v>
      </c>
      <c r="N24" s="117">
        <v>162.5</v>
      </c>
      <c r="O24" s="118">
        <v>17.11</v>
      </c>
      <c r="P24" s="118">
        <v>0</v>
      </c>
      <c r="Q24" s="118">
        <v>0</v>
      </c>
      <c r="R24" s="118">
        <v>0</v>
      </c>
      <c r="S24" s="118">
        <v>0</v>
      </c>
      <c r="T24" s="118">
        <v>0</v>
      </c>
      <c r="U24" s="118">
        <v>0</v>
      </c>
      <c r="V24" s="118">
        <v>0</v>
      </c>
      <c r="W24" s="118">
        <v>0</v>
      </c>
      <c r="X24" s="118">
        <v>0</v>
      </c>
      <c r="Y24" s="118">
        <v>0</v>
      </c>
      <c r="Z24" s="118">
        <v>0</v>
      </c>
      <c r="AA24" s="118">
        <v>0</v>
      </c>
      <c r="AB24" s="118">
        <v>0</v>
      </c>
      <c r="AC24" s="118">
        <v>0</v>
      </c>
      <c r="AD24" s="118">
        <v>0</v>
      </c>
      <c r="AE24" s="118">
        <v>0</v>
      </c>
      <c r="AF24" s="118">
        <v>0</v>
      </c>
      <c r="AG24" s="118">
        <v>0</v>
      </c>
      <c r="AH24" s="118">
        <v>0</v>
      </c>
      <c r="AI24" s="118">
        <v>0</v>
      </c>
      <c r="AJ24" s="118">
        <v>0</v>
      </c>
      <c r="AK24" s="118">
        <v>0</v>
      </c>
      <c r="AL24" s="118">
        <v>0</v>
      </c>
      <c r="AM24" s="118">
        <v>0</v>
      </c>
      <c r="AN24" s="118">
        <v>0</v>
      </c>
      <c r="AO24" s="118">
        <v>0</v>
      </c>
      <c r="AP24" s="118">
        <v>0</v>
      </c>
      <c r="AQ24" s="118">
        <v>0</v>
      </c>
      <c r="AR24" s="118">
        <v>0</v>
      </c>
      <c r="AS24" s="118">
        <v>0</v>
      </c>
      <c r="AT24" s="118">
        <v>0</v>
      </c>
      <c r="AU24" s="118">
        <v>0</v>
      </c>
      <c r="AV24" s="118">
        <v>0</v>
      </c>
      <c r="AW24" s="118">
        <v>0</v>
      </c>
      <c r="AX24" s="118">
        <v>0</v>
      </c>
      <c r="AY24" s="118">
        <v>0</v>
      </c>
      <c r="AZ24" s="118">
        <v>0</v>
      </c>
      <c r="BA24" s="118">
        <v>0</v>
      </c>
      <c r="BB24" s="118">
        <v>0</v>
      </c>
      <c r="BC24" s="118">
        <v>0</v>
      </c>
      <c r="BD24" s="118">
        <v>0</v>
      </c>
      <c r="BE24" s="118">
        <v>0</v>
      </c>
      <c r="BF24" s="118">
        <v>0</v>
      </c>
      <c r="BG24" s="118">
        <v>0</v>
      </c>
      <c r="BH24" s="118">
        <v>0</v>
      </c>
      <c r="BI24" s="118">
        <v>0</v>
      </c>
      <c r="BJ24" s="118">
        <v>0</v>
      </c>
      <c r="BK24" s="118">
        <v>0</v>
      </c>
      <c r="BL24" s="118">
        <v>0</v>
      </c>
      <c r="BM24" s="118">
        <v>0</v>
      </c>
      <c r="BN24" s="118">
        <v>0</v>
      </c>
      <c r="BO24" s="118">
        <v>0</v>
      </c>
      <c r="BP24" s="118">
        <v>0</v>
      </c>
      <c r="BQ24" s="118">
        <v>0</v>
      </c>
      <c r="BR24" s="118">
        <v>0</v>
      </c>
      <c r="BS24" s="118">
        <v>0</v>
      </c>
      <c r="BT24" s="118">
        <v>0</v>
      </c>
      <c r="BU24" s="118">
        <v>0</v>
      </c>
      <c r="BV24" s="118">
        <v>0</v>
      </c>
      <c r="BW24" s="118">
        <v>0</v>
      </c>
      <c r="BX24" s="118">
        <v>0</v>
      </c>
      <c r="BY24" s="118">
        <v>0</v>
      </c>
      <c r="BZ24" s="118">
        <v>0</v>
      </c>
      <c r="CA24" s="118">
        <v>0</v>
      </c>
      <c r="CB24" s="118">
        <v>0</v>
      </c>
      <c r="CC24" s="118">
        <v>0</v>
      </c>
      <c r="CD24" s="118">
        <v>0</v>
      </c>
      <c r="CE24" s="118">
        <v>0</v>
      </c>
      <c r="CF24" s="118">
        <v>0</v>
      </c>
      <c r="CG24" s="118">
        <v>0</v>
      </c>
      <c r="CH24" s="118">
        <v>0</v>
      </c>
      <c r="CI24" s="118">
        <v>0</v>
      </c>
      <c r="CJ24" s="118">
        <v>0</v>
      </c>
      <c r="CK24" s="118">
        <v>0</v>
      </c>
      <c r="CL24" s="118">
        <v>0</v>
      </c>
      <c r="CM24" s="118">
        <v>0</v>
      </c>
      <c r="CN24" s="118">
        <v>0</v>
      </c>
      <c r="CO24" s="118">
        <v>0</v>
      </c>
      <c r="CP24" s="118">
        <v>0</v>
      </c>
      <c r="CQ24" s="118">
        <v>0</v>
      </c>
      <c r="CR24" s="118">
        <v>0</v>
      </c>
      <c r="CS24" s="118">
        <v>0</v>
      </c>
      <c r="CT24" s="118">
        <v>0</v>
      </c>
      <c r="CU24" s="118">
        <v>0</v>
      </c>
      <c r="CV24" s="118">
        <v>0</v>
      </c>
      <c r="CW24" s="118">
        <v>0</v>
      </c>
      <c r="CX24" s="118">
        <v>0</v>
      </c>
      <c r="CY24" s="118">
        <v>0</v>
      </c>
      <c r="CZ24" s="118">
        <v>0</v>
      </c>
      <c r="DA24" s="118">
        <v>0</v>
      </c>
      <c r="DB24" s="118">
        <v>0</v>
      </c>
      <c r="DC24" s="118">
        <v>0</v>
      </c>
      <c r="DD24" s="118">
        <v>0</v>
      </c>
      <c r="DE24" s="118">
        <v>0</v>
      </c>
      <c r="DF24" s="118">
        <v>0</v>
      </c>
      <c r="DG24" s="118">
        <v>0</v>
      </c>
      <c r="DH24" s="118">
        <v>0</v>
      </c>
      <c r="DI24" s="118">
        <v>0</v>
      </c>
    </row>
    <row r="25" spans="1:113" ht="19.5" customHeight="1">
      <c r="A25" s="82" t="s">
        <v>38</v>
      </c>
      <c r="B25" s="82" t="s">
        <v>38</v>
      </c>
      <c r="C25" s="82" t="s">
        <v>38</v>
      </c>
      <c r="D25" s="82" t="s">
        <v>330</v>
      </c>
      <c r="E25" s="117">
        <f t="shared" si="0"/>
        <v>179.61</v>
      </c>
      <c r="F25" s="117">
        <v>179.61</v>
      </c>
      <c r="G25" s="117">
        <v>0</v>
      </c>
      <c r="H25" s="117">
        <v>0</v>
      </c>
      <c r="I25" s="117">
        <v>0</v>
      </c>
      <c r="J25" s="117">
        <v>0</v>
      </c>
      <c r="K25" s="117">
        <v>0</v>
      </c>
      <c r="L25" s="117">
        <v>0</v>
      </c>
      <c r="M25" s="117">
        <v>0</v>
      </c>
      <c r="N25" s="117">
        <v>162.5</v>
      </c>
      <c r="O25" s="118">
        <v>17.11</v>
      </c>
      <c r="P25" s="118">
        <v>0</v>
      </c>
      <c r="Q25" s="118">
        <v>0</v>
      </c>
      <c r="R25" s="118">
        <v>0</v>
      </c>
      <c r="S25" s="118">
        <v>0</v>
      </c>
      <c r="T25" s="118">
        <v>0</v>
      </c>
      <c r="U25" s="118">
        <v>0</v>
      </c>
      <c r="V25" s="118">
        <v>0</v>
      </c>
      <c r="W25" s="118">
        <v>0</v>
      </c>
      <c r="X25" s="118">
        <v>0</v>
      </c>
      <c r="Y25" s="118">
        <v>0</v>
      </c>
      <c r="Z25" s="118">
        <v>0</v>
      </c>
      <c r="AA25" s="118">
        <v>0</v>
      </c>
      <c r="AB25" s="118">
        <v>0</v>
      </c>
      <c r="AC25" s="118">
        <v>0</v>
      </c>
      <c r="AD25" s="118">
        <v>0</v>
      </c>
      <c r="AE25" s="118">
        <v>0</v>
      </c>
      <c r="AF25" s="118">
        <v>0</v>
      </c>
      <c r="AG25" s="118">
        <v>0</v>
      </c>
      <c r="AH25" s="118">
        <v>0</v>
      </c>
      <c r="AI25" s="118">
        <v>0</v>
      </c>
      <c r="AJ25" s="118">
        <v>0</v>
      </c>
      <c r="AK25" s="118">
        <v>0</v>
      </c>
      <c r="AL25" s="118">
        <v>0</v>
      </c>
      <c r="AM25" s="118">
        <v>0</v>
      </c>
      <c r="AN25" s="118">
        <v>0</v>
      </c>
      <c r="AO25" s="118">
        <v>0</v>
      </c>
      <c r="AP25" s="118">
        <v>0</v>
      </c>
      <c r="AQ25" s="118">
        <v>0</v>
      </c>
      <c r="AR25" s="118">
        <v>0</v>
      </c>
      <c r="AS25" s="118">
        <v>0</v>
      </c>
      <c r="AT25" s="118">
        <v>0</v>
      </c>
      <c r="AU25" s="118">
        <v>0</v>
      </c>
      <c r="AV25" s="118">
        <v>0</v>
      </c>
      <c r="AW25" s="118">
        <v>0</v>
      </c>
      <c r="AX25" s="118">
        <v>0</v>
      </c>
      <c r="AY25" s="118">
        <v>0</v>
      </c>
      <c r="AZ25" s="118">
        <v>0</v>
      </c>
      <c r="BA25" s="118">
        <v>0</v>
      </c>
      <c r="BB25" s="118">
        <v>0</v>
      </c>
      <c r="BC25" s="118">
        <v>0</v>
      </c>
      <c r="BD25" s="118">
        <v>0</v>
      </c>
      <c r="BE25" s="118">
        <v>0</v>
      </c>
      <c r="BF25" s="118">
        <v>0</v>
      </c>
      <c r="BG25" s="118">
        <v>0</v>
      </c>
      <c r="BH25" s="118">
        <v>0</v>
      </c>
      <c r="BI25" s="118">
        <v>0</v>
      </c>
      <c r="BJ25" s="118">
        <v>0</v>
      </c>
      <c r="BK25" s="118">
        <v>0</v>
      </c>
      <c r="BL25" s="118">
        <v>0</v>
      </c>
      <c r="BM25" s="118">
        <v>0</v>
      </c>
      <c r="BN25" s="118">
        <v>0</v>
      </c>
      <c r="BO25" s="118">
        <v>0</v>
      </c>
      <c r="BP25" s="118">
        <v>0</v>
      </c>
      <c r="BQ25" s="118">
        <v>0</v>
      </c>
      <c r="BR25" s="118">
        <v>0</v>
      </c>
      <c r="BS25" s="118">
        <v>0</v>
      </c>
      <c r="BT25" s="118">
        <v>0</v>
      </c>
      <c r="BU25" s="118">
        <v>0</v>
      </c>
      <c r="BV25" s="118">
        <v>0</v>
      </c>
      <c r="BW25" s="118">
        <v>0</v>
      </c>
      <c r="BX25" s="118">
        <v>0</v>
      </c>
      <c r="BY25" s="118">
        <v>0</v>
      </c>
      <c r="BZ25" s="118">
        <v>0</v>
      </c>
      <c r="CA25" s="118">
        <v>0</v>
      </c>
      <c r="CB25" s="118">
        <v>0</v>
      </c>
      <c r="CC25" s="118">
        <v>0</v>
      </c>
      <c r="CD25" s="118">
        <v>0</v>
      </c>
      <c r="CE25" s="118">
        <v>0</v>
      </c>
      <c r="CF25" s="118">
        <v>0</v>
      </c>
      <c r="CG25" s="118">
        <v>0</v>
      </c>
      <c r="CH25" s="118">
        <v>0</v>
      </c>
      <c r="CI25" s="118">
        <v>0</v>
      </c>
      <c r="CJ25" s="118">
        <v>0</v>
      </c>
      <c r="CK25" s="118">
        <v>0</v>
      </c>
      <c r="CL25" s="118">
        <v>0</v>
      </c>
      <c r="CM25" s="118">
        <v>0</v>
      </c>
      <c r="CN25" s="118">
        <v>0</v>
      </c>
      <c r="CO25" s="118">
        <v>0</v>
      </c>
      <c r="CP25" s="118">
        <v>0</v>
      </c>
      <c r="CQ25" s="118">
        <v>0</v>
      </c>
      <c r="CR25" s="118">
        <v>0</v>
      </c>
      <c r="CS25" s="118">
        <v>0</v>
      </c>
      <c r="CT25" s="118">
        <v>0</v>
      </c>
      <c r="CU25" s="118">
        <v>0</v>
      </c>
      <c r="CV25" s="118">
        <v>0</v>
      </c>
      <c r="CW25" s="118">
        <v>0</v>
      </c>
      <c r="CX25" s="118">
        <v>0</v>
      </c>
      <c r="CY25" s="118">
        <v>0</v>
      </c>
      <c r="CZ25" s="118">
        <v>0</v>
      </c>
      <c r="DA25" s="118">
        <v>0</v>
      </c>
      <c r="DB25" s="118">
        <v>0</v>
      </c>
      <c r="DC25" s="118">
        <v>0</v>
      </c>
      <c r="DD25" s="118">
        <v>0</v>
      </c>
      <c r="DE25" s="118">
        <v>0</v>
      </c>
      <c r="DF25" s="118">
        <v>0</v>
      </c>
      <c r="DG25" s="118">
        <v>0</v>
      </c>
      <c r="DH25" s="118">
        <v>0</v>
      </c>
      <c r="DI25" s="118">
        <v>0</v>
      </c>
    </row>
    <row r="26" spans="1:113" ht="19.5" customHeight="1">
      <c r="A26" s="82" t="s">
        <v>105</v>
      </c>
      <c r="B26" s="82" t="s">
        <v>94</v>
      </c>
      <c r="C26" s="82" t="s">
        <v>91</v>
      </c>
      <c r="D26" s="82" t="s">
        <v>106</v>
      </c>
      <c r="E26" s="117">
        <f t="shared" si="0"/>
        <v>63.51</v>
      </c>
      <c r="F26" s="117">
        <v>63.51</v>
      </c>
      <c r="G26" s="117">
        <v>0</v>
      </c>
      <c r="H26" s="117">
        <v>0</v>
      </c>
      <c r="I26" s="117">
        <v>0</v>
      </c>
      <c r="J26" s="117">
        <v>0</v>
      </c>
      <c r="K26" s="117">
        <v>0</v>
      </c>
      <c r="L26" s="117">
        <v>0</v>
      </c>
      <c r="M26" s="117">
        <v>0</v>
      </c>
      <c r="N26" s="117">
        <v>63.51</v>
      </c>
      <c r="O26" s="118">
        <v>0</v>
      </c>
      <c r="P26" s="118">
        <v>0</v>
      </c>
      <c r="Q26" s="118">
        <v>0</v>
      </c>
      <c r="R26" s="118">
        <v>0</v>
      </c>
      <c r="S26" s="118">
        <v>0</v>
      </c>
      <c r="T26" s="118">
        <v>0</v>
      </c>
      <c r="U26" s="118">
        <v>0</v>
      </c>
      <c r="V26" s="118">
        <v>0</v>
      </c>
      <c r="W26" s="118">
        <v>0</v>
      </c>
      <c r="X26" s="118">
        <v>0</v>
      </c>
      <c r="Y26" s="118">
        <v>0</v>
      </c>
      <c r="Z26" s="118">
        <v>0</v>
      </c>
      <c r="AA26" s="118">
        <v>0</v>
      </c>
      <c r="AB26" s="118">
        <v>0</v>
      </c>
      <c r="AC26" s="118">
        <v>0</v>
      </c>
      <c r="AD26" s="118">
        <v>0</v>
      </c>
      <c r="AE26" s="118">
        <v>0</v>
      </c>
      <c r="AF26" s="118">
        <v>0</v>
      </c>
      <c r="AG26" s="118">
        <v>0</v>
      </c>
      <c r="AH26" s="118">
        <v>0</v>
      </c>
      <c r="AI26" s="118">
        <v>0</v>
      </c>
      <c r="AJ26" s="118">
        <v>0</v>
      </c>
      <c r="AK26" s="118">
        <v>0</v>
      </c>
      <c r="AL26" s="118">
        <v>0</v>
      </c>
      <c r="AM26" s="118">
        <v>0</v>
      </c>
      <c r="AN26" s="118">
        <v>0</v>
      </c>
      <c r="AO26" s="118">
        <v>0</v>
      </c>
      <c r="AP26" s="118">
        <v>0</v>
      </c>
      <c r="AQ26" s="118">
        <v>0</v>
      </c>
      <c r="AR26" s="118">
        <v>0</v>
      </c>
      <c r="AS26" s="118">
        <v>0</v>
      </c>
      <c r="AT26" s="118">
        <v>0</v>
      </c>
      <c r="AU26" s="118">
        <v>0</v>
      </c>
      <c r="AV26" s="118">
        <v>0</v>
      </c>
      <c r="AW26" s="118">
        <v>0</v>
      </c>
      <c r="AX26" s="118">
        <v>0</v>
      </c>
      <c r="AY26" s="118">
        <v>0</v>
      </c>
      <c r="AZ26" s="118">
        <v>0</v>
      </c>
      <c r="BA26" s="118">
        <v>0</v>
      </c>
      <c r="BB26" s="118">
        <v>0</v>
      </c>
      <c r="BC26" s="118">
        <v>0</v>
      </c>
      <c r="BD26" s="118">
        <v>0</v>
      </c>
      <c r="BE26" s="118">
        <v>0</v>
      </c>
      <c r="BF26" s="118">
        <v>0</v>
      </c>
      <c r="BG26" s="118">
        <v>0</v>
      </c>
      <c r="BH26" s="118">
        <v>0</v>
      </c>
      <c r="BI26" s="118">
        <v>0</v>
      </c>
      <c r="BJ26" s="118">
        <v>0</v>
      </c>
      <c r="BK26" s="118">
        <v>0</v>
      </c>
      <c r="BL26" s="118">
        <v>0</v>
      </c>
      <c r="BM26" s="118">
        <v>0</v>
      </c>
      <c r="BN26" s="118">
        <v>0</v>
      </c>
      <c r="BO26" s="118">
        <v>0</v>
      </c>
      <c r="BP26" s="118">
        <v>0</v>
      </c>
      <c r="BQ26" s="118">
        <v>0</v>
      </c>
      <c r="BR26" s="118">
        <v>0</v>
      </c>
      <c r="BS26" s="118">
        <v>0</v>
      </c>
      <c r="BT26" s="118">
        <v>0</v>
      </c>
      <c r="BU26" s="118">
        <v>0</v>
      </c>
      <c r="BV26" s="118">
        <v>0</v>
      </c>
      <c r="BW26" s="118">
        <v>0</v>
      </c>
      <c r="BX26" s="118">
        <v>0</v>
      </c>
      <c r="BY26" s="118">
        <v>0</v>
      </c>
      <c r="BZ26" s="118">
        <v>0</v>
      </c>
      <c r="CA26" s="118">
        <v>0</v>
      </c>
      <c r="CB26" s="118">
        <v>0</v>
      </c>
      <c r="CC26" s="118">
        <v>0</v>
      </c>
      <c r="CD26" s="118">
        <v>0</v>
      </c>
      <c r="CE26" s="118">
        <v>0</v>
      </c>
      <c r="CF26" s="118">
        <v>0</v>
      </c>
      <c r="CG26" s="118">
        <v>0</v>
      </c>
      <c r="CH26" s="118">
        <v>0</v>
      </c>
      <c r="CI26" s="118">
        <v>0</v>
      </c>
      <c r="CJ26" s="118">
        <v>0</v>
      </c>
      <c r="CK26" s="118">
        <v>0</v>
      </c>
      <c r="CL26" s="118">
        <v>0</v>
      </c>
      <c r="CM26" s="118">
        <v>0</v>
      </c>
      <c r="CN26" s="118">
        <v>0</v>
      </c>
      <c r="CO26" s="118">
        <v>0</v>
      </c>
      <c r="CP26" s="118">
        <v>0</v>
      </c>
      <c r="CQ26" s="118">
        <v>0</v>
      </c>
      <c r="CR26" s="118">
        <v>0</v>
      </c>
      <c r="CS26" s="118">
        <v>0</v>
      </c>
      <c r="CT26" s="118">
        <v>0</v>
      </c>
      <c r="CU26" s="118">
        <v>0</v>
      </c>
      <c r="CV26" s="118">
        <v>0</v>
      </c>
      <c r="CW26" s="118">
        <v>0</v>
      </c>
      <c r="CX26" s="118">
        <v>0</v>
      </c>
      <c r="CY26" s="118">
        <v>0</v>
      </c>
      <c r="CZ26" s="118">
        <v>0</v>
      </c>
      <c r="DA26" s="118">
        <v>0</v>
      </c>
      <c r="DB26" s="118">
        <v>0</v>
      </c>
      <c r="DC26" s="118">
        <v>0</v>
      </c>
      <c r="DD26" s="118">
        <v>0</v>
      </c>
      <c r="DE26" s="118">
        <v>0</v>
      </c>
      <c r="DF26" s="118">
        <v>0</v>
      </c>
      <c r="DG26" s="118">
        <v>0</v>
      </c>
      <c r="DH26" s="118">
        <v>0</v>
      </c>
      <c r="DI26" s="118">
        <v>0</v>
      </c>
    </row>
    <row r="27" spans="1:113" ht="19.5" customHeight="1">
      <c r="A27" s="82" t="s">
        <v>105</v>
      </c>
      <c r="B27" s="82" t="s">
        <v>94</v>
      </c>
      <c r="C27" s="82" t="s">
        <v>96</v>
      </c>
      <c r="D27" s="82" t="s">
        <v>122</v>
      </c>
      <c r="E27" s="117">
        <f t="shared" si="0"/>
        <v>98.99</v>
      </c>
      <c r="F27" s="117">
        <v>98.99</v>
      </c>
      <c r="G27" s="117">
        <v>0</v>
      </c>
      <c r="H27" s="117">
        <v>0</v>
      </c>
      <c r="I27" s="117">
        <v>0</v>
      </c>
      <c r="J27" s="117">
        <v>0</v>
      </c>
      <c r="K27" s="117">
        <v>0</v>
      </c>
      <c r="L27" s="117">
        <v>0</v>
      </c>
      <c r="M27" s="117">
        <v>0</v>
      </c>
      <c r="N27" s="117">
        <v>98.99</v>
      </c>
      <c r="O27" s="118">
        <v>0</v>
      </c>
      <c r="P27" s="118">
        <v>0</v>
      </c>
      <c r="Q27" s="118">
        <v>0</v>
      </c>
      <c r="R27" s="118">
        <v>0</v>
      </c>
      <c r="S27" s="118">
        <v>0</v>
      </c>
      <c r="T27" s="118">
        <v>0</v>
      </c>
      <c r="U27" s="118">
        <v>0</v>
      </c>
      <c r="V27" s="118">
        <v>0</v>
      </c>
      <c r="W27" s="118">
        <v>0</v>
      </c>
      <c r="X27" s="118">
        <v>0</v>
      </c>
      <c r="Y27" s="118">
        <v>0</v>
      </c>
      <c r="Z27" s="118">
        <v>0</v>
      </c>
      <c r="AA27" s="118">
        <v>0</v>
      </c>
      <c r="AB27" s="118">
        <v>0</v>
      </c>
      <c r="AC27" s="118">
        <v>0</v>
      </c>
      <c r="AD27" s="118">
        <v>0</v>
      </c>
      <c r="AE27" s="118">
        <v>0</v>
      </c>
      <c r="AF27" s="118">
        <v>0</v>
      </c>
      <c r="AG27" s="118">
        <v>0</v>
      </c>
      <c r="AH27" s="118">
        <v>0</v>
      </c>
      <c r="AI27" s="118">
        <v>0</v>
      </c>
      <c r="AJ27" s="118">
        <v>0</v>
      </c>
      <c r="AK27" s="118">
        <v>0</v>
      </c>
      <c r="AL27" s="118">
        <v>0</v>
      </c>
      <c r="AM27" s="118">
        <v>0</v>
      </c>
      <c r="AN27" s="118">
        <v>0</v>
      </c>
      <c r="AO27" s="118">
        <v>0</v>
      </c>
      <c r="AP27" s="118">
        <v>0</v>
      </c>
      <c r="AQ27" s="118">
        <v>0</v>
      </c>
      <c r="AR27" s="118">
        <v>0</v>
      </c>
      <c r="AS27" s="118">
        <v>0</v>
      </c>
      <c r="AT27" s="118">
        <v>0</v>
      </c>
      <c r="AU27" s="118">
        <v>0</v>
      </c>
      <c r="AV27" s="118">
        <v>0</v>
      </c>
      <c r="AW27" s="118">
        <v>0</v>
      </c>
      <c r="AX27" s="118">
        <v>0</v>
      </c>
      <c r="AY27" s="118">
        <v>0</v>
      </c>
      <c r="AZ27" s="118">
        <v>0</v>
      </c>
      <c r="BA27" s="118">
        <v>0</v>
      </c>
      <c r="BB27" s="118">
        <v>0</v>
      </c>
      <c r="BC27" s="118">
        <v>0</v>
      </c>
      <c r="BD27" s="118">
        <v>0</v>
      </c>
      <c r="BE27" s="118">
        <v>0</v>
      </c>
      <c r="BF27" s="118">
        <v>0</v>
      </c>
      <c r="BG27" s="118">
        <v>0</v>
      </c>
      <c r="BH27" s="118">
        <v>0</v>
      </c>
      <c r="BI27" s="118">
        <v>0</v>
      </c>
      <c r="BJ27" s="118">
        <v>0</v>
      </c>
      <c r="BK27" s="118">
        <v>0</v>
      </c>
      <c r="BL27" s="118">
        <v>0</v>
      </c>
      <c r="BM27" s="118">
        <v>0</v>
      </c>
      <c r="BN27" s="118">
        <v>0</v>
      </c>
      <c r="BO27" s="118">
        <v>0</v>
      </c>
      <c r="BP27" s="118">
        <v>0</v>
      </c>
      <c r="BQ27" s="118">
        <v>0</v>
      </c>
      <c r="BR27" s="118">
        <v>0</v>
      </c>
      <c r="BS27" s="118">
        <v>0</v>
      </c>
      <c r="BT27" s="118">
        <v>0</v>
      </c>
      <c r="BU27" s="118">
        <v>0</v>
      </c>
      <c r="BV27" s="118">
        <v>0</v>
      </c>
      <c r="BW27" s="118">
        <v>0</v>
      </c>
      <c r="BX27" s="118">
        <v>0</v>
      </c>
      <c r="BY27" s="118">
        <v>0</v>
      </c>
      <c r="BZ27" s="118">
        <v>0</v>
      </c>
      <c r="CA27" s="118">
        <v>0</v>
      </c>
      <c r="CB27" s="118">
        <v>0</v>
      </c>
      <c r="CC27" s="118">
        <v>0</v>
      </c>
      <c r="CD27" s="118">
        <v>0</v>
      </c>
      <c r="CE27" s="118">
        <v>0</v>
      </c>
      <c r="CF27" s="118">
        <v>0</v>
      </c>
      <c r="CG27" s="118">
        <v>0</v>
      </c>
      <c r="CH27" s="118">
        <v>0</v>
      </c>
      <c r="CI27" s="118">
        <v>0</v>
      </c>
      <c r="CJ27" s="118">
        <v>0</v>
      </c>
      <c r="CK27" s="118">
        <v>0</v>
      </c>
      <c r="CL27" s="118">
        <v>0</v>
      </c>
      <c r="CM27" s="118">
        <v>0</v>
      </c>
      <c r="CN27" s="118">
        <v>0</v>
      </c>
      <c r="CO27" s="118">
        <v>0</v>
      </c>
      <c r="CP27" s="118">
        <v>0</v>
      </c>
      <c r="CQ27" s="118">
        <v>0</v>
      </c>
      <c r="CR27" s="118">
        <v>0</v>
      </c>
      <c r="CS27" s="118">
        <v>0</v>
      </c>
      <c r="CT27" s="118">
        <v>0</v>
      </c>
      <c r="CU27" s="118">
        <v>0</v>
      </c>
      <c r="CV27" s="118">
        <v>0</v>
      </c>
      <c r="CW27" s="118">
        <v>0</v>
      </c>
      <c r="CX27" s="118">
        <v>0</v>
      </c>
      <c r="CY27" s="118">
        <v>0</v>
      </c>
      <c r="CZ27" s="118">
        <v>0</v>
      </c>
      <c r="DA27" s="118">
        <v>0</v>
      </c>
      <c r="DB27" s="118">
        <v>0</v>
      </c>
      <c r="DC27" s="118">
        <v>0</v>
      </c>
      <c r="DD27" s="118">
        <v>0</v>
      </c>
      <c r="DE27" s="118">
        <v>0</v>
      </c>
      <c r="DF27" s="118">
        <v>0</v>
      </c>
      <c r="DG27" s="118">
        <v>0</v>
      </c>
      <c r="DH27" s="118">
        <v>0</v>
      </c>
      <c r="DI27" s="118">
        <v>0</v>
      </c>
    </row>
    <row r="28" spans="1:113" ht="19.5" customHeight="1">
      <c r="A28" s="82" t="s">
        <v>105</v>
      </c>
      <c r="B28" s="82" t="s">
        <v>94</v>
      </c>
      <c r="C28" s="82" t="s">
        <v>86</v>
      </c>
      <c r="D28" s="82" t="s">
        <v>107</v>
      </c>
      <c r="E28" s="117">
        <f t="shared" si="0"/>
        <v>17.11</v>
      </c>
      <c r="F28" s="117">
        <v>17.11</v>
      </c>
      <c r="G28" s="117">
        <v>0</v>
      </c>
      <c r="H28" s="117">
        <v>0</v>
      </c>
      <c r="I28" s="117">
        <v>0</v>
      </c>
      <c r="J28" s="117">
        <v>0</v>
      </c>
      <c r="K28" s="117">
        <v>0</v>
      </c>
      <c r="L28" s="117">
        <v>0</v>
      </c>
      <c r="M28" s="117">
        <v>0</v>
      </c>
      <c r="N28" s="117">
        <v>0</v>
      </c>
      <c r="O28" s="118">
        <v>17.11</v>
      </c>
      <c r="P28" s="118">
        <v>0</v>
      </c>
      <c r="Q28" s="118">
        <v>0</v>
      </c>
      <c r="R28" s="118">
        <v>0</v>
      </c>
      <c r="S28" s="118">
        <v>0</v>
      </c>
      <c r="T28" s="118">
        <v>0</v>
      </c>
      <c r="U28" s="118">
        <v>0</v>
      </c>
      <c r="V28" s="118">
        <v>0</v>
      </c>
      <c r="W28" s="118">
        <v>0</v>
      </c>
      <c r="X28" s="118">
        <v>0</v>
      </c>
      <c r="Y28" s="118">
        <v>0</v>
      </c>
      <c r="Z28" s="118">
        <v>0</v>
      </c>
      <c r="AA28" s="118">
        <v>0</v>
      </c>
      <c r="AB28" s="118">
        <v>0</v>
      </c>
      <c r="AC28" s="118">
        <v>0</v>
      </c>
      <c r="AD28" s="118">
        <v>0</v>
      </c>
      <c r="AE28" s="118">
        <v>0</v>
      </c>
      <c r="AF28" s="118">
        <v>0</v>
      </c>
      <c r="AG28" s="118">
        <v>0</v>
      </c>
      <c r="AH28" s="118">
        <v>0</v>
      </c>
      <c r="AI28" s="118">
        <v>0</v>
      </c>
      <c r="AJ28" s="118">
        <v>0</v>
      </c>
      <c r="AK28" s="118">
        <v>0</v>
      </c>
      <c r="AL28" s="118">
        <v>0</v>
      </c>
      <c r="AM28" s="118">
        <v>0</v>
      </c>
      <c r="AN28" s="118">
        <v>0</v>
      </c>
      <c r="AO28" s="118">
        <v>0</v>
      </c>
      <c r="AP28" s="118">
        <v>0</v>
      </c>
      <c r="AQ28" s="118">
        <v>0</v>
      </c>
      <c r="AR28" s="118">
        <v>0</v>
      </c>
      <c r="AS28" s="118">
        <v>0</v>
      </c>
      <c r="AT28" s="118">
        <v>0</v>
      </c>
      <c r="AU28" s="118">
        <v>0</v>
      </c>
      <c r="AV28" s="118">
        <v>0</v>
      </c>
      <c r="AW28" s="118">
        <v>0</v>
      </c>
      <c r="AX28" s="118">
        <v>0</v>
      </c>
      <c r="AY28" s="118">
        <v>0</v>
      </c>
      <c r="AZ28" s="118">
        <v>0</v>
      </c>
      <c r="BA28" s="118">
        <v>0</v>
      </c>
      <c r="BB28" s="118">
        <v>0</v>
      </c>
      <c r="BC28" s="118">
        <v>0</v>
      </c>
      <c r="BD28" s="118">
        <v>0</v>
      </c>
      <c r="BE28" s="118">
        <v>0</v>
      </c>
      <c r="BF28" s="118">
        <v>0</v>
      </c>
      <c r="BG28" s="118">
        <v>0</v>
      </c>
      <c r="BH28" s="118">
        <v>0</v>
      </c>
      <c r="BI28" s="118">
        <v>0</v>
      </c>
      <c r="BJ28" s="118">
        <v>0</v>
      </c>
      <c r="BK28" s="118">
        <v>0</v>
      </c>
      <c r="BL28" s="118">
        <v>0</v>
      </c>
      <c r="BM28" s="118">
        <v>0</v>
      </c>
      <c r="BN28" s="118">
        <v>0</v>
      </c>
      <c r="BO28" s="118">
        <v>0</v>
      </c>
      <c r="BP28" s="118">
        <v>0</v>
      </c>
      <c r="BQ28" s="118">
        <v>0</v>
      </c>
      <c r="BR28" s="118">
        <v>0</v>
      </c>
      <c r="BS28" s="118">
        <v>0</v>
      </c>
      <c r="BT28" s="118">
        <v>0</v>
      </c>
      <c r="BU28" s="118">
        <v>0</v>
      </c>
      <c r="BV28" s="118">
        <v>0</v>
      </c>
      <c r="BW28" s="118">
        <v>0</v>
      </c>
      <c r="BX28" s="118">
        <v>0</v>
      </c>
      <c r="BY28" s="118">
        <v>0</v>
      </c>
      <c r="BZ28" s="118">
        <v>0</v>
      </c>
      <c r="CA28" s="118">
        <v>0</v>
      </c>
      <c r="CB28" s="118">
        <v>0</v>
      </c>
      <c r="CC28" s="118">
        <v>0</v>
      </c>
      <c r="CD28" s="118">
        <v>0</v>
      </c>
      <c r="CE28" s="118">
        <v>0</v>
      </c>
      <c r="CF28" s="118">
        <v>0</v>
      </c>
      <c r="CG28" s="118">
        <v>0</v>
      </c>
      <c r="CH28" s="118">
        <v>0</v>
      </c>
      <c r="CI28" s="118">
        <v>0</v>
      </c>
      <c r="CJ28" s="118">
        <v>0</v>
      </c>
      <c r="CK28" s="118">
        <v>0</v>
      </c>
      <c r="CL28" s="118">
        <v>0</v>
      </c>
      <c r="CM28" s="118">
        <v>0</v>
      </c>
      <c r="CN28" s="118">
        <v>0</v>
      </c>
      <c r="CO28" s="118">
        <v>0</v>
      </c>
      <c r="CP28" s="118">
        <v>0</v>
      </c>
      <c r="CQ28" s="118">
        <v>0</v>
      </c>
      <c r="CR28" s="118">
        <v>0</v>
      </c>
      <c r="CS28" s="118">
        <v>0</v>
      </c>
      <c r="CT28" s="118">
        <v>0</v>
      </c>
      <c r="CU28" s="118">
        <v>0</v>
      </c>
      <c r="CV28" s="118">
        <v>0</v>
      </c>
      <c r="CW28" s="118">
        <v>0</v>
      </c>
      <c r="CX28" s="118">
        <v>0</v>
      </c>
      <c r="CY28" s="118">
        <v>0</v>
      </c>
      <c r="CZ28" s="118">
        <v>0</v>
      </c>
      <c r="DA28" s="118">
        <v>0</v>
      </c>
      <c r="DB28" s="118">
        <v>0</v>
      </c>
      <c r="DC28" s="118">
        <v>0</v>
      </c>
      <c r="DD28" s="118">
        <v>0</v>
      </c>
      <c r="DE28" s="118">
        <v>0</v>
      </c>
      <c r="DF28" s="118">
        <v>0</v>
      </c>
      <c r="DG28" s="118">
        <v>0</v>
      </c>
      <c r="DH28" s="118">
        <v>0</v>
      </c>
      <c r="DI28" s="118">
        <v>0</v>
      </c>
    </row>
    <row r="29" spans="1:113" ht="19.5" customHeight="1">
      <c r="A29" s="82" t="s">
        <v>38</v>
      </c>
      <c r="B29" s="82" t="s">
        <v>38</v>
      </c>
      <c r="C29" s="82" t="s">
        <v>38</v>
      </c>
      <c r="D29" s="82" t="s">
        <v>331</v>
      </c>
      <c r="E29" s="117">
        <f t="shared" si="0"/>
        <v>346.03</v>
      </c>
      <c r="F29" s="117">
        <v>346.03</v>
      </c>
      <c r="G29" s="117">
        <v>0</v>
      </c>
      <c r="H29" s="117">
        <v>74.72</v>
      </c>
      <c r="I29" s="117">
        <v>0</v>
      </c>
      <c r="J29" s="117">
        <v>0</v>
      </c>
      <c r="K29" s="117">
        <v>0</v>
      </c>
      <c r="L29" s="117">
        <v>0</v>
      </c>
      <c r="M29" s="117">
        <v>0</v>
      </c>
      <c r="N29" s="117">
        <v>0</v>
      </c>
      <c r="O29" s="118">
        <v>0</v>
      </c>
      <c r="P29" s="118">
        <v>0</v>
      </c>
      <c r="Q29" s="118">
        <v>271.31</v>
      </c>
      <c r="R29" s="118">
        <v>0</v>
      </c>
      <c r="S29" s="118">
        <v>0</v>
      </c>
      <c r="T29" s="118">
        <v>0</v>
      </c>
      <c r="U29" s="118">
        <v>0</v>
      </c>
      <c r="V29" s="118">
        <v>0</v>
      </c>
      <c r="W29" s="118">
        <v>0</v>
      </c>
      <c r="X29" s="118">
        <v>0</v>
      </c>
      <c r="Y29" s="118">
        <v>0</v>
      </c>
      <c r="Z29" s="118">
        <v>0</v>
      </c>
      <c r="AA29" s="118">
        <v>0</v>
      </c>
      <c r="AB29" s="118">
        <v>0</v>
      </c>
      <c r="AC29" s="118">
        <v>0</v>
      </c>
      <c r="AD29" s="118">
        <v>0</v>
      </c>
      <c r="AE29" s="118">
        <v>0</v>
      </c>
      <c r="AF29" s="118">
        <v>0</v>
      </c>
      <c r="AG29" s="118">
        <v>0</v>
      </c>
      <c r="AH29" s="118">
        <v>0</v>
      </c>
      <c r="AI29" s="118">
        <v>0</v>
      </c>
      <c r="AJ29" s="118">
        <v>0</v>
      </c>
      <c r="AK29" s="118">
        <v>0</v>
      </c>
      <c r="AL29" s="118">
        <v>0</v>
      </c>
      <c r="AM29" s="118">
        <v>0</v>
      </c>
      <c r="AN29" s="118">
        <v>0</v>
      </c>
      <c r="AO29" s="118">
        <v>0</v>
      </c>
      <c r="AP29" s="118">
        <v>0</v>
      </c>
      <c r="AQ29" s="118">
        <v>0</v>
      </c>
      <c r="AR29" s="118">
        <v>0</v>
      </c>
      <c r="AS29" s="118">
        <v>0</v>
      </c>
      <c r="AT29" s="118">
        <v>0</v>
      </c>
      <c r="AU29" s="118">
        <v>0</v>
      </c>
      <c r="AV29" s="118">
        <v>0</v>
      </c>
      <c r="AW29" s="118">
        <v>0</v>
      </c>
      <c r="AX29" s="118">
        <v>0</v>
      </c>
      <c r="AY29" s="118">
        <v>0</v>
      </c>
      <c r="AZ29" s="118">
        <v>0</v>
      </c>
      <c r="BA29" s="118">
        <v>0</v>
      </c>
      <c r="BB29" s="118">
        <v>0</v>
      </c>
      <c r="BC29" s="118">
        <v>0</v>
      </c>
      <c r="BD29" s="118">
        <v>0</v>
      </c>
      <c r="BE29" s="118">
        <v>0</v>
      </c>
      <c r="BF29" s="118">
        <v>0</v>
      </c>
      <c r="BG29" s="118">
        <v>0</v>
      </c>
      <c r="BH29" s="118">
        <v>0</v>
      </c>
      <c r="BI29" s="118">
        <v>0</v>
      </c>
      <c r="BJ29" s="118">
        <v>0</v>
      </c>
      <c r="BK29" s="118">
        <v>0</v>
      </c>
      <c r="BL29" s="118">
        <v>0</v>
      </c>
      <c r="BM29" s="118">
        <v>0</v>
      </c>
      <c r="BN29" s="118">
        <v>0</v>
      </c>
      <c r="BO29" s="118">
        <v>0</v>
      </c>
      <c r="BP29" s="118">
        <v>0</v>
      </c>
      <c r="BQ29" s="118">
        <v>0</v>
      </c>
      <c r="BR29" s="118">
        <v>0</v>
      </c>
      <c r="BS29" s="118">
        <v>0</v>
      </c>
      <c r="BT29" s="118">
        <v>0</v>
      </c>
      <c r="BU29" s="118">
        <v>0</v>
      </c>
      <c r="BV29" s="118">
        <v>0</v>
      </c>
      <c r="BW29" s="118">
        <v>0</v>
      </c>
      <c r="BX29" s="118">
        <v>0</v>
      </c>
      <c r="BY29" s="118">
        <v>0</v>
      </c>
      <c r="BZ29" s="118">
        <v>0</v>
      </c>
      <c r="CA29" s="118">
        <v>0</v>
      </c>
      <c r="CB29" s="118">
        <v>0</v>
      </c>
      <c r="CC29" s="118">
        <v>0</v>
      </c>
      <c r="CD29" s="118">
        <v>0</v>
      </c>
      <c r="CE29" s="118">
        <v>0</v>
      </c>
      <c r="CF29" s="118">
        <v>0</v>
      </c>
      <c r="CG29" s="118">
        <v>0</v>
      </c>
      <c r="CH29" s="118">
        <v>0</v>
      </c>
      <c r="CI29" s="118">
        <v>0</v>
      </c>
      <c r="CJ29" s="118">
        <v>0</v>
      </c>
      <c r="CK29" s="118">
        <v>0</v>
      </c>
      <c r="CL29" s="118">
        <v>0</v>
      </c>
      <c r="CM29" s="118">
        <v>0</v>
      </c>
      <c r="CN29" s="118">
        <v>0</v>
      </c>
      <c r="CO29" s="118">
        <v>0</v>
      </c>
      <c r="CP29" s="118">
        <v>0</v>
      </c>
      <c r="CQ29" s="118">
        <v>0</v>
      </c>
      <c r="CR29" s="118">
        <v>0</v>
      </c>
      <c r="CS29" s="118">
        <v>0</v>
      </c>
      <c r="CT29" s="118">
        <v>0</v>
      </c>
      <c r="CU29" s="118">
        <v>0</v>
      </c>
      <c r="CV29" s="118">
        <v>0</v>
      </c>
      <c r="CW29" s="118">
        <v>0</v>
      </c>
      <c r="CX29" s="118">
        <v>0</v>
      </c>
      <c r="CY29" s="118">
        <v>0</v>
      </c>
      <c r="CZ29" s="118">
        <v>0</v>
      </c>
      <c r="DA29" s="118">
        <v>0</v>
      </c>
      <c r="DB29" s="118">
        <v>0</v>
      </c>
      <c r="DC29" s="118">
        <v>0</v>
      </c>
      <c r="DD29" s="118">
        <v>0</v>
      </c>
      <c r="DE29" s="118">
        <v>0</v>
      </c>
      <c r="DF29" s="118">
        <v>0</v>
      </c>
      <c r="DG29" s="118">
        <v>0</v>
      </c>
      <c r="DH29" s="118">
        <v>0</v>
      </c>
      <c r="DI29" s="118">
        <v>0</v>
      </c>
    </row>
    <row r="30" spans="1:113" ht="19.5" customHeight="1">
      <c r="A30" s="82" t="s">
        <v>38</v>
      </c>
      <c r="B30" s="82" t="s">
        <v>38</v>
      </c>
      <c r="C30" s="82" t="s">
        <v>38</v>
      </c>
      <c r="D30" s="82" t="s">
        <v>332</v>
      </c>
      <c r="E30" s="117">
        <f t="shared" si="0"/>
        <v>346.03</v>
      </c>
      <c r="F30" s="117">
        <v>346.03</v>
      </c>
      <c r="G30" s="117">
        <v>0</v>
      </c>
      <c r="H30" s="117">
        <v>74.72</v>
      </c>
      <c r="I30" s="117">
        <v>0</v>
      </c>
      <c r="J30" s="117">
        <v>0</v>
      </c>
      <c r="K30" s="117">
        <v>0</v>
      </c>
      <c r="L30" s="117">
        <v>0</v>
      </c>
      <c r="M30" s="117">
        <v>0</v>
      </c>
      <c r="N30" s="117">
        <v>0</v>
      </c>
      <c r="O30" s="118">
        <v>0</v>
      </c>
      <c r="P30" s="118">
        <v>0</v>
      </c>
      <c r="Q30" s="118">
        <v>271.31</v>
      </c>
      <c r="R30" s="118">
        <v>0</v>
      </c>
      <c r="S30" s="118">
        <v>0</v>
      </c>
      <c r="T30" s="118">
        <v>0</v>
      </c>
      <c r="U30" s="118">
        <v>0</v>
      </c>
      <c r="V30" s="118">
        <v>0</v>
      </c>
      <c r="W30" s="118">
        <v>0</v>
      </c>
      <c r="X30" s="118">
        <v>0</v>
      </c>
      <c r="Y30" s="118">
        <v>0</v>
      </c>
      <c r="Z30" s="118">
        <v>0</v>
      </c>
      <c r="AA30" s="118">
        <v>0</v>
      </c>
      <c r="AB30" s="118">
        <v>0</v>
      </c>
      <c r="AC30" s="118">
        <v>0</v>
      </c>
      <c r="AD30" s="118">
        <v>0</v>
      </c>
      <c r="AE30" s="118">
        <v>0</v>
      </c>
      <c r="AF30" s="118">
        <v>0</v>
      </c>
      <c r="AG30" s="118">
        <v>0</v>
      </c>
      <c r="AH30" s="118">
        <v>0</v>
      </c>
      <c r="AI30" s="118">
        <v>0</v>
      </c>
      <c r="AJ30" s="118">
        <v>0</v>
      </c>
      <c r="AK30" s="118">
        <v>0</v>
      </c>
      <c r="AL30" s="118">
        <v>0</v>
      </c>
      <c r="AM30" s="118">
        <v>0</v>
      </c>
      <c r="AN30" s="118">
        <v>0</v>
      </c>
      <c r="AO30" s="118">
        <v>0</v>
      </c>
      <c r="AP30" s="118">
        <v>0</v>
      </c>
      <c r="AQ30" s="118">
        <v>0</v>
      </c>
      <c r="AR30" s="118">
        <v>0</v>
      </c>
      <c r="AS30" s="118">
        <v>0</v>
      </c>
      <c r="AT30" s="118">
        <v>0</v>
      </c>
      <c r="AU30" s="118">
        <v>0</v>
      </c>
      <c r="AV30" s="118">
        <v>0</v>
      </c>
      <c r="AW30" s="118">
        <v>0</v>
      </c>
      <c r="AX30" s="118">
        <v>0</v>
      </c>
      <c r="AY30" s="118">
        <v>0</v>
      </c>
      <c r="AZ30" s="118">
        <v>0</v>
      </c>
      <c r="BA30" s="118">
        <v>0</v>
      </c>
      <c r="BB30" s="118">
        <v>0</v>
      </c>
      <c r="BC30" s="118">
        <v>0</v>
      </c>
      <c r="BD30" s="118">
        <v>0</v>
      </c>
      <c r="BE30" s="118">
        <v>0</v>
      </c>
      <c r="BF30" s="118">
        <v>0</v>
      </c>
      <c r="BG30" s="118">
        <v>0</v>
      </c>
      <c r="BH30" s="118">
        <v>0</v>
      </c>
      <c r="BI30" s="118">
        <v>0</v>
      </c>
      <c r="BJ30" s="118">
        <v>0</v>
      </c>
      <c r="BK30" s="118">
        <v>0</v>
      </c>
      <c r="BL30" s="118">
        <v>0</v>
      </c>
      <c r="BM30" s="118">
        <v>0</v>
      </c>
      <c r="BN30" s="118">
        <v>0</v>
      </c>
      <c r="BO30" s="118">
        <v>0</v>
      </c>
      <c r="BP30" s="118">
        <v>0</v>
      </c>
      <c r="BQ30" s="118">
        <v>0</v>
      </c>
      <c r="BR30" s="118">
        <v>0</v>
      </c>
      <c r="BS30" s="118">
        <v>0</v>
      </c>
      <c r="BT30" s="118">
        <v>0</v>
      </c>
      <c r="BU30" s="118">
        <v>0</v>
      </c>
      <c r="BV30" s="118">
        <v>0</v>
      </c>
      <c r="BW30" s="118">
        <v>0</v>
      </c>
      <c r="BX30" s="118">
        <v>0</v>
      </c>
      <c r="BY30" s="118">
        <v>0</v>
      </c>
      <c r="BZ30" s="118">
        <v>0</v>
      </c>
      <c r="CA30" s="118">
        <v>0</v>
      </c>
      <c r="CB30" s="118">
        <v>0</v>
      </c>
      <c r="CC30" s="118">
        <v>0</v>
      </c>
      <c r="CD30" s="118">
        <v>0</v>
      </c>
      <c r="CE30" s="118">
        <v>0</v>
      </c>
      <c r="CF30" s="118">
        <v>0</v>
      </c>
      <c r="CG30" s="118">
        <v>0</v>
      </c>
      <c r="CH30" s="118">
        <v>0</v>
      </c>
      <c r="CI30" s="118">
        <v>0</v>
      </c>
      <c r="CJ30" s="118">
        <v>0</v>
      </c>
      <c r="CK30" s="118">
        <v>0</v>
      </c>
      <c r="CL30" s="118">
        <v>0</v>
      </c>
      <c r="CM30" s="118">
        <v>0</v>
      </c>
      <c r="CN30" s="118">
        <v>0</v>
      </c>
      <c r="CO30" s="118">
        <v>0</v>
      </c>
      <c r="CP30" s="118">
        <v>0</v>
      </c>
      <c r="CQ30" s="118">
        <v>0</v>
      </c>
      <c r="CR30" s="118">
        <v>0</v>
      </c>
      <c r="CS30" s="118">
        <v>0</v>
      </c>
      <c r="CT30" s="118">
        <v>0</v>
      </c>
      <c r="CU30" s="118">
        <v>0</v>
      </c>
      <c r="CV30" s="118">
        <v>0</v>
      </c>
      <c r="CW30" s="118">
        <v>0</v>
      </c>
      <c r="CX30" s="118">
        <v>0</v>
      </c>
      <c r="CY30" s="118">
        <v>0</v>
      </c>
      <c r="CZ30" s="118">
        <v>0</v>
      </c>
      <c r="DA30" s="118">
        <v>0</v>
      </c>
      <c r="DB30" s="118">
        <v>0</v>
      </c>
      <c r="DC30" s="118">
        <v>0</v>
      </c>
      <c r="DD30" s="118">
        <v>0</v>
      </c>
      <c r="DE30" s="118">
        <v>0</v>
      </c>
      <c r="DF30" s="118">
        <v>0</v>
      </c>
      <c r="DG30" s="118">
        <v>0</v>
      </c>
      <c r="DH30" s="118">
        <v>0</v>
      </c>
      <c r="DI30" s="118">
        <v>0</v>
      </c>
    </row>
    <row r="31" spans="1:113" ht="19.5" customHeight="1">
      <c r="A31" s="82" t="s">
        <v>108</v>
      </c>
      <c r="B31" s="82" t="s">
        <v>96</v>
      </c>
      <c r="C31" s="82" t="s">
        <v>91</v>
      </c>
      <c r="D31" s="82" t="s">
        <v>109</v>
      </c>
      <c r="E31" s="117">
        <f t="shared" si="0"/>
        <v>271.31</v>
      </c>
      <c r="F31" s="117">
        <v>271.31</v>
      </c>
      <c r="G31" s="117">
        <v>0</v>
      </c>
      <c r="H31" s="117">
        <v>0</v>
      </c>
      <c r="I31" s="117">
        <v>0</v>
      </c>
      <c r="J31" s="117">
        <v>0</v>
      </c>
      <c r="K31" s="117">
        <v>0</v>
      </c>
      <c r="L31" s="117">
        <v>0</v>
      </c>
      <c r="M31" s="117">
        <v>0</v>
      </c>
      <c r="N31" s="117">
        <v>0</v>
      </c>
      <c r="O31" s="118">
        <v>0</v>
      </c>
      <c r="P31" s="118">
        <v>0</v>
      </c>
      <c r="Q31" s="118">
        <v>271.31</v>
      </c>
      <c r="R31" s="118">
        <v>0</v>
      </c>
      <c r="S31" s="118">
        <v>0</v>
      </c>
      <c r="T31" s="118">
        <v>0</v>
      </c>
      <c r="U31" s="118">
        <v>0</v>
      </c>
      <c r="V31" s="118">
        <v>0</v>
      </c>
      <c r="W31" s="118">
        <v>0</v>
      </c>
      <c r="X31" s="118">
        <v>0</v>
      </c>
      <c r="Y31" s="118">
        <v>0</v>
      </c>
      <c r="Z31" s="118">
        <v>0</v>
      </c>
      <c r="AA31" s="118">
        <v>0</v>
      </c>
      <c r="AB31" s="118">
        <v>0</v>
      </c>
      <c r="AC31" s="118">
        <v>0</v>
      </c>
      <c r="AD31" s="118">
        <v>0</v>
      </c>
      <c r="AE31" s="118">
        <v>0</v>
      </c>
      <c r="AF31" s="118">
        <v>0</v>
      </c>
      <c r="AG31" s="118">
        <v>0</v>
      </c>
      <c r="AH31" s="118">
        <v>0</v>
      </c>
      <c r="AI31" s="118">
        <v>0</v>
      </c>
      <c r="AJ31" s="118">
        <v>0</v>
      </c>
      <c r="AK31" s="118">
        <v>0</v>
      </c>
      <c r="AL31" s="118">
        <v>0</v>
      </c>
      <c r="AM31" s="118">
        <v>0</v>
      </c>
      <c r="AN31" s="118">
        <v>0</v>
      </c>
      <c r="AO31" s="118">
        <v>0</v>
      </c>
      <c r="AP31" s="118">
        <v>0</v>
      </c>
      <c r="AQ31" s="118">
        <v>0</v>
      </c>
      <c r="AR31" s="118">
        <v>0</v>
      </c>
      <c r="AS31" s="118">
        <v>0</v>
      </c>
      <c r="AT31" s="118">
        <v>0</v>
      </c>
      <c r="AU31" s="118">
        <v>0</v>
      </c>
      <c r="AV31" s="118">
        <v>0</v>
      </c>
      <c r="AW31" s="118">
        <v>0</v>
      </c>
      <c r="AX31" s="118">
        <v>0</v>
      </c>
      <c r="AY31" s="118">
        <v>0</v>
      </c>
      <c r="AZ31" s="118">
        <v>0</v>
      </c>
      <c r="BA31" s="118">
        <v>0</v>
      </c>
      <c r="BB31" s="118">
        <v>0</v>
      </c>
      <c r="BC31" s="118">
        <v>0</v>
      </c>
      <c r="BD31" s="118">
        <v>0</v>
      </c>
      <c r="BE31" s="118">
        <v>0</v>
      </c>
      <c r="BF31" s="118">
        <v>0</v>
      </c>
      <c r="BG31" s="118">
        <v>0</v>
      </c>
      <c r="BH31" s="118">
        <v>0</v>
      </c>
      <c r="BI31" s="118">
        <v>0</v>
      </c>
      <c r="BJ31" s="118">
        <v>0</v>
      </c>
      <c r="BK31" s="118">
        <v>0</v>
      </c>
      <c r="BL31" s="118">
        <v>0</v>
      </c>
      <c r="BM31" s="118">
        <v>0</v>
      </c>
      <c r="BN31" s="118">
        <v>0</v>
      </c>
      <c r="BO31" s="118">
        <v>0</v>
      </c>
      <c r="BP31" s="118">
        <v>0</v>
      </c>
      <c r="BQ31" s="118">
        <v>0</v>
      </c>
      <c r="BR31" s="118">
        <v>0</v>
      </c>
      <c r="BS31" s="118">
        <v>0</v>
      </c>
      <c r="BT31" s="118">
        <v>0</v>
      </c>
      <c r="BU31" s="118">
        <v>0</v>
      </c>
      <c r="BV31" s="118">
        <v>0</v>
      </c>
      <c r="BW31" s="118">
        <v>0</v>
      </c>
      <c r="BX31" s="118">
        <v>0</v>
      </c>
      <c r="BY31" s="118">
        <v>0</v>
      </c>
      <c r="BZ31" s="118">
        <v>0</v>
      </c>
      <c r="CA31" s="118">
        <v>0</v>
      </c>
      <c r="CB31" s="118">
        <v>0</v>
      </c>
      <c r="CC31" s="118">
        <v>0</v>
      </c>
      <c r="CD31" s="118">
        <v>0</v>
      </c>
      <c r="CE31" s="118">
        <v>0</v>
      </c>
      <c r="CF31" s="118">
        <v>0</v>
      </c>
      <c r="CG31" s="118">
        <v>0</v>
      </c>
      <c r="CH31" s="118">
        <v>0</v>
      </c>
      <c r="CI31" s="118">
        <v>0</v>
      </c>
      <c r="CJ31" s="118">
        <v>0</v>
      </c>
      <c r="CK31" s="118">
        <v>0</v>
      </c>
      <c r="CL31" s="118">
        <v>0</v>
      </c>
      <c r="CM31" s="118">
        <v>0</v>
      </c>
      <c r="CN31" s="118">
        <v>0</v>
      </c>
      <c r="CO31" s="118">
        <v>0</v>
      </c>
      <c r="CP31" s="118">
        <v>0</v>
      </c>
      <c r="CQ31" s="118">
        <v>0</v>
      </c>
      <c r="CR31" s="118">
        <v>0</v>
      </c>
      <c r="CS31" s="118">
        <v>0</v>
      </c>
      <c r="CT31" s="118">
        <v>0</v>
      </c>
      <c r="CU31" s="118">
        <v>0</v>
      </c>
      <c r="CV31" s="118">
        <v>0</v>
      </c>
      <c r="CW31" s="118">
        <v>0</v>
      </c>
      <c r="CX31" s="118">
        <v>0</v>
      </c>
      <c r="CY31" s="118">
        <v>0</v>
      </c>
      <c r="CZ31" s="118">
        <v>0</v>
      </c>
      <c r="DA31" s="118">
        <v>0</v>
      </c>
      <c r="DB31" s="118">
        <v>0</v>
      </c>
      <c r="DC31" s="118">
        <v>0</v>
      </c>
      <c r="DD31" s="118">
        <v>0</v>
      </c>
      <c r="DE31" s="118">
        <v>0</v>
      </c>
      <c r="DF31" s="118">
        <v>0</v>
      </c>
      <c r="DG31" s="118">
        <v>0</v>
      </c>
      <c r="DH31" s="118">
        <v>0</v>
      </c>
      <c r="DI31" s="118">
        <v>0</v>
      </c>
    </row>
    <row r="32" spans="1:113" ht="19.5" customHeight="1">
      <c r="A32" s="82" t="s">
        <v>108</v>
      </c>
      <c r="B32" s="82" t="s">
        <v>96</v>
      </c>
      <c r="C32" s="82" t="s">
        <v>86</v>
      </c>
      <c r="D32" s="82" t="s">
        <v>110</v>
      </c>
      <c r="E32" s="117">
        <f t="shared" si="0"/>
        <v>74.72</v>
      </c>
      <c r="F32" s="117">
        <v>74.72</v>
      </c>
      <c r="G32" s="117">
        <v>0</v>
      </c>
      <c r="H32" s="117">
        <v>74.72</v>
      </c>
      <c r="I32" s="117">
        <v>0</v>
      </c>
      <c r="J32" s="117">
        <v>0</v>
      </c>
      <c r="K32" s="117">
        <v>0</v>
      </c>
      <c r="L32" s="117">
        <v>0</v>
      </c>
      <c r="M32" s="117">
        <v>0</v>
      </c>
      <c r="N32" s="117">
        <v>0</v>
      </c>
      <c r="O32" s="118">
        <v>0</v>
      </c>
      <c r="P32" s="118">
        <v>0</v>
      </c>
      <c r="Q32" s="118">
        <v>0</v>
      </c>
      <c r="R32" s="118">
        <v>0</v>
      </c>
      <c r="S32" s="118">
        <v>0</v>
      </c>
      <c r="T32" s="118">
        <v>0</v>
      </c>
      <c r="U32" s="118">
        <v>0</v>
      </c>
      <c r="V32" s="118">
        <v>0</v>
      </c>
      <c r="W32" s="118">
        <v>0</v>
      </c>
      <c r="X32" s="118">
        <v>0</v>
      </c>
      <c r="Y32" s="118">
        <v>0</v>
      </c>
      <c r="Z32" s="118">
        <v>0</v>
      </c>
      <c r="AA32" s="118">
        <v>0</v>
      </c>
      <c r="AB32" s="118">
        <v>0</v>
      </c>
      <c r="AC32" s="118">
        <v>0</v>
      </c>
      <c r="AD32" s="118">
        <v>0</v>
      </c>
      <c r="AE32" s="118">
        <v>0</v>
      </c>
      <c r="AF32" s="118">
        <v>0</v>
      </c>
      <c r="AG32" s="118">
        <v>0</v>
      </c>
      <c r="AH32" s="118">
        <v>0</v>
      </c>
      <c r="AI32" s="118">
        <v>0</v>
      </c>
      <c r="AJ32" s="118">
        <v>0</v>
      </c>
      <c r="AK32" s="118">
        <v>0</v>
      </c>
      <c r="AL32" s="118">
        <v>0</v>
      </c>
      <c r="AM32" s="118">
        <v>0</v>
      </c>
      <c r="AN32" s="118">
        <v>0</v>
      </c>
      <c r="AO32" s="118">
        <v>0</v>
      </c>
      <c r="AP32" s="118">
        <v>0</v>
      </c>
      <c r="AQ32" s="118">
        <v>0</v>
      </c>
      <c r="AR32" s="118">
        <v>0</v>
      </c>
      <c r="AS32" s="118">
        <v>0</v>
      </c>
      <c r="AT32" s="118">
        <v>0</v>
      </c>
      <c r="AU32" s="118">
        <v>0</v>
      </c>
      <c r="AV32" s="118">
        <v>0</v>
      </c>
      <c r="AW32" s="118">
        <v>0</v>
      </c>
      <c r="AX32" s="118">
        <v>0</v>
      </c>
      <c r="AY32" s="118">
        <v>0</v>
      </c>
      <c r="AZ32" s="118">
        <v>0</v>
      </c>
      <c r="BA32" s="118">
        <v>0</v>
      </c>
      <c r="BB32" s="118">
        <v>0</v>
      </c>
      <c r="BC32" s="118">
        <v>0</v>
      </c>
      <c r="BD32" s="118">
        <v>0</v>
      </c>
      <c r="BE32" s="118">
        <v>0</v>
      </c>
      <c r="BF32" s="118">
        <v>0</v>
      </c>
      <c r="BG32" s="118">
        <v>0</v>
      </c>
      <c r="BH32" s="118">
        <v>0</v>
      </c>
      <c r="BI32" s="118">
        <v>0</v>
      </c>
      <c r="BJ32" s="118">
        <v>0</v>
      </c>
      <c r="BK32" s="118">
        <v>0</v>
      </c>
      <c r="BL32" s="118">
        <v>0</v>
      </c>
      <c r="BM32" s="118">
        <v>0</v>
      </c>
      <c r="BN32" s="118">
        <v>0</v>
      </c>
      <c r="BO32" s="118">
        <v>0</v>
      </c>
      <c r="BP32" s="118">
        <v>0</v>
      </c>
      <c r="BQ32" s="118">
        <v>0</v>
      </c>
      <c r="BR32" s="118">
        <v>0</v>
      </c>
      <c r="BS32" s="118">
        <v>0</v>
      </c>
      <c r="BT32" s="118">
        <v>0</v>
      </c>
      <c r="BU32" s="118">
        <v>0</v>
      </c>
      <c r="BV32" s="118">
        <v>0</v>
      </c>
      <c r="BW32" s="118">
        <v>0</v>
      </c>
      <c r="BX32" s="118">
        <v>0</v>
      </c>
      <c r="BY32" s="118">
        <v>0</v>
      </c>
      <c r="BZ32" s="118">
        <v>0</v>
      </c>
      <c r="CA32" s="118">
        <v>0</v>
      </c>
      <c r="CB32" s="118">
        <v>0</v>
      </c>
      <c r="CC32" s="118">
        <v>0</v>
      </c>
      <c r="CD32" s="118">
        <v>0</v>
      </c>
      <c r="CE32" s="118">
        <v>0</v>
      </c>
      <c r="CF32" s="118">
        <v>0</v>
      </c>
      <c r="CG32" s="118">
        <v>0</v>
      </c>
      <c r="CH32" s="118">
        <v>0</v>
      </c>
      <c r="CI32" s="118">
        <v>0</v>
      </c>
      <c r="CJ32" s="118">
        <v>0</v>
      </c>
      <c r="CK32" s="118">
        <v>0</v>
      </c>
      <c r="CL32" s="118">
        <v>0</v>
      </c>
      <c r="CM32" s="118">
        <v>0</v>
      </c>
      <c r="CN32" s="118">
        <v>0</v>
      </c>
      <c r="CO32" s="118">
        <v>0</v>
      </c>
      <c r="CP32" s="118">
        <v>0</v>
      </c>
      <c r="CQ32" s="118">
        <v>0</v>
      </c>
      <c r="CR32" s="118">
        <v>0</v>
      </c>
      <c r="CS32" s="118">
        <v>0</v>
      </c>
      <c r="CT32" s="118">
        <v>0</v>
      </c>
      <c r="CU32" s="118">
        <v>0</v>
      </c>
      <c r="CV32" s="118">
        <v>0</v>
      </c>
      <c r="CW32" s="118">
        <v>0</v>
      </c>
      <c r="CX32" s="118">
        <v>0</v>
      </c>
      <c r="CY32" s="118">
        <v>0</v>
      </c>
      <c r="CZ32" s="118">
        <v>0</v>
      </c>
      <c r="DA32" s="118">
        <v>0</v>
      </c>
      <c r="DB32" s="118">
        <v>0</v>
      </c>
      <c r="DC32" s="118">
        <v>0</v>
      </c>
      <c r="DD32" s="118">
        <v>0</v>
      </c>
      <c r="DE32" s="118">
        <v>0</v>
      </c>
      <c r="DF32" s="118">
        <v>0</v>
      </c>
      <c r="DG32" s="118">
        <v>0</v>
      </c>
      <c r="DH32" s="118">
        <v>0</v>
      </c>
      <c r="DI32" s="118">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84"/>
  <sheetViews>
    <sheetView showGridLines="0" showZeros="0" workbookViewId="0" topLeftCell="A53">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76"/>
      <c r="B1" s="76"/>
      <c r="C1" s="76"/>
      <c r="D1" s="84"/>
      <c r="E1" s="76"/>
      <c r="F1" s="76"/>
      <c r="G1" s="66" t="s">
        <v>333</v>
      </c>
    </row>
    <row r="2" spans="1:7" ht="25.5" customHeight="1">
      <c r="A2" s="51" t="s">
        <v>334</v>
      </c>
      <c r="B2" s="51"/>
      <c r="C2" s="51"/>
      <c r="D2" s="51"/>
      <c r="E2" s="51"/>
      <c r="F2" s="51"/>
      <c r="G2" s="51"/>
    </row>
    <row r="3" spans="1:7" ht="19.5" customHeight="1">
      <c r="A3" s="52" t="s">
        <v>0</v>
      </c>
      <c r="B3" s="53"/>
      <c r="C3" s="53"/>
      <c r="D3" s="53"/>
      <c r="E3" s="78"/>
      <c r="F3" s="78"/>
      <c r="G3" s="66" t="s">
        <v>5</v>
      </c>
    </row>
    <row r="4" spans="1:7" ht="19.5" customHeight="1">
      <c r="A4" s="94" t="s">
        <v>335</v>
      </c>
      <c r="B4" s="95"/>
      <c r="C4" s="95"/>
      <c r="D4" s="96"/>
      <c r="E4" s="107" t="s">
        <v>131</v>
      </c>
      <c r="F4" s="70"/>
      <c r="G4" s="70"/>
    </row>
    <row r="5" spans="1:7" ht="19.5" customHeight="1">
      <c r="A5" s="54" t="s">
        <v>69</v>
      </c>
      <c r="B5" s="56"/>
      <c r="C5" s="102" t="s">
        <v>70</v>
      </c>
      <c r="D5" s="103" t="s">
        <v>241</v>
      </c>
      <c r="E5" s="70" t="s">
        <v>59</v>
      </c>
      <c r="F5" s="68" t="s">
        <v>336</v>
      </c>
      <c r="G5" s="108" t="s">
        <v>337</v>
      </c>
    </row>
    <row r="6" spans="1:7" ht="33.75" customHeight="1">
      <c r="A6" s="59" t="s">
        <v>79</v>
      </c>
      <c r="B6" s="60" t="s">
        <v>80</v>
      </c>
      <c r="C6" s="104"/>
      <c r="D6" s="105"/>
      <c r="E6" s="72"/>
      <c r="F6" s="73"/>
      <c r="G6" s="92"/>
    </row>
    <row r="7" spans="1:7" ht="19.5" customHeight="1">
      <c r="A7" s="62" t="s">
        <v>38</v>
      </c>
      <c r="B7" s="82" t="s">
        <v>38</v>
      </c>
      <c r="C7" s="106" t="s">
        <v>38</v>
      </c>
      <c r="D7" s="62" t="s">
        <v>59</v>
      </c>
      <c r="E7" s="83">
        <f aca="true" t="shared" si="0" ref="E7:E38">SUM(F7:G7)</f>
        <v>3551.41</v>
      </c>
      <c r="F7" s="83">
        <v>2978.2</v>
      </c>
      <c r="G7" s="74">
        <v>573.21</v>
      </c>
    </row>
    <row r="8" spans="1:7" ht="19.5" customHeight="1">
      <c r="A8" s="62" t="s">
        <v>38</v>
      </c>
      <c r="B8" s="82" t="s">
        <v>38</v>
      </c>
      <c r="C8" s="106" t="s">
        <v>38</v>
      </c>
      <c r="D8" s="62" t="s">
        <v>82</v>
      </c>
      <c r="E8" s="83">
        <f t="shared" si="0"/>
        <v>1299.8600000000001</v>
      </c>
      <c r="F8" s="83">
        <v>838.13</v>
      </c>
      <c r="G8" s="74">
        <v>461.73</v>
      </c>
    </row>
    <row r="9" spans="1:7" ht="19.5" customHeight="1">
      <c r="A9" s="62" t="s">
        <v>38</v>
      </c>
      <c r="B9" s="82" t="s">
        <v>38</v>
      </c>
      <c r="C9" s="106" t="s">
        <v>38</v>
      </c>
      <c r="D9" s="62" t="s">
        <v>83</v>
      </c>
      <c r="E9" s="83">
        <f t="shared" si="0"/>
        <v>1299.8600000000001</v>
      </c>
      <c r="F9" s="83">
        <v>838.13</v>
      </c>
      <c r="G9" s="74">
        <v>461.73</v>
      </c>
    </row>
    <row r="10" spans="1:7" ht="19.5" customHeight="1">
      <c r="A10" s="62" t="s">
        <v>38</v>
      </c>
      <c r="B10" s="82" t="s">
        <v>38</v>
      </c>
      <c r="C10" s="106" t="s">
        <v>38</v>
      </c>
      <c r="D10" s="62" t="s">
        <v>338</v>
      </c>
      <c r="E10" s="83">
        <f t="shared" si="0"/>
        <v>821.24</v>
      </c>
      <c r="F10" s="83">
        <v>821.24</v>
      </c>
      <c r="G10" s="74">
        <v>0</v>
      </c>
    </row>
    <row r="11" spans="1:7" ht="19.5" customHeight="1">
      <c r="A11" s="62" t="s">
        <v>339</v>
      </c>
      <c r="B11" s="82" t="s">
        <v>91</v>
      </c>
      <c r="C11" s="106" t="s">
        <v>87</v>
      </c>
      <c r="D11" s="62" t="s">
        <v>340</v>
      </c>
      <c r="E11" s="83">
        <f t="shared" si="0"/>
        <v>264.62</v>
      </c>
      <c r="F11" s="83">
        <v>264.62</v>
      </c>
      <c r="G11" s="74">
        <v>0</v>
      </c>
    </row>
    <row r="12" spans="1:7" ht="19.5" customHeight="1">
      <c r="A12" s="62" t="s">
        <v>339</v>
      </c>
      <c r="B12" s="82" t="s">
        <v>96</v>
      </c>
      <c r="C12" s="106" t="s">
        <v>87</v>
      </c>
      <c r="D12" s="62" t="s">
        <v>341</v>
      </c>
      <c r="E12" s="83">
        <f t="shared" si="0"/>
        <v>284.91</v>
      </c>
      <c r="F12" s="83">
        <v>284.91</v>
      </c>
      <c r="G12" s="74">
        <v>0</v>
      </c>
    </row>
    <row r="13" spans="1:7" ht="19.5" customHeight="1">
      <c r="A13" s="62" t="s">
        <v>339</v>
      </c>
      <c r="B13" s="82" t="s">
        <v>86</v>
      </c>
      <c r="C13" s="106" t="s">
        <v>87</v>
      </c>
      <c r="D13" s="62" t="s">
        <v>342</v>
      </c>
      <c r="E13" s="83">
        <f t="shared" si="0"/>
        <v>22.05</v>
      </c>
      <c r="F13" s="83">
        <v>22.05</v>
      </c>
      <c r="G13" s="74">
        <v>0</v>
      </c>
    </row>
    <row r="14" spans="1:7" ht="19.5" customHeight="1">
      <c r="A14" s="62" t="s">
        <v>339</v>
      </c>
      <c r="B14" s="82" t="s">
        <v>85</v>
      </c>
      <c r="C14" s="106" t="s">
        <v>87</v>
      </c>
      <c r="D14" s="62" t="s">
        <v>343</v>
      </c>
      <c r="E14" s="83">
        <f t="shared" si="0"/>
        <v>81.02</v>
      </c>
      <c r="F14" s="83">
        <v>81.02</v>
      </c>
      <c r="G14" s="74">
        <v>0</v>
      </c>
    </row>
    <row r="15" spans="1:7" ht="19.5" customHeight="1">
      <c r="A15" s="62" t="s">
        <v>339</v>
      </c>
      <c r="B15" s="82" t="s">
        <v>344</v>
      </c>
      <c r="C15" s="106" t="s">
        <v>87</v>
      </c>
      <c r="D15" s="62" t="s">
        <v>345</v>
      </c>
      <c r="E15" s="83">
        <f t="shared" si="0"/>
        <v>63.51</v>
      </c>
      <c r="F15" s="83">
        <v>63.51</v>
      </c>
      <c r="G15" s="74">
        <v>0</v>
      </c>
    </row>
    <row r="16" spans="1:7" ht="19.5" customHeight="1">
      <c r="A16" s="62" t="s">
        <v>339</v>
      </c>
      <c r="B16" s="82" t="s">
        <v>94</v>
      </c>
      <c r="C16" s="106" t="s">
        <v>87</v>
      </c>
      <c r="D16" s="62" t="s">
        <v>346</v>
      </c>
      <c r="E16" s="83">
        <f t="shared" si="0"/>
        <v>17.11</v>
      </c>
      <c r="F16" s="83">
        <v>17.11</v>
      </c>
      <c r="G16" s="74">
        <v>0</v>
      </c>
    </row>
    <row r="17" spans="1:7" ht="19.5" customHeight="1">
      <c r="A17" s="62" t="s">
        <v>339</v>
      </c>
      <c r="B17" s="82" t="s">
        <v>347</v>
      </c>
      <c r="C17" s="106" t="s">
        <v>87</v>
      </c>
      <c r="D17" s="62" t="s">
        <v>194</v>
      </c>
      <c r="E17" s="83">
        <f t="shared" si="0"/>
        <v>81.07</v>
      </c>
      <c r="F17" s="83">
        <v>81.07</v>
      </c>
      <c r="G17" s="74">
        <v>0</v>
      </c>
    </row>
    <row r="18" spans="1:7" ht="19.5" customHeight="1">
      <c r="A18" s="62" t="s">
        <v>339</v>
      </c>
      <c r="B18" s="82" t="s">
        <v>103</v>
      </c>
      <c r="C18" s="106" t="s">
        <v>87</v>
      </c>
      <c r="D18" s="62" t="s">
        <v>195</v>
      </c>
      <c r="E18" s="83">
        <f t="shared" si="0"/>
        <v>6.95</v>
      </c>
      <c r="F18" s="83">
        <v>6.95</v>
      </c>
      <c r="G18" s="74">
        <v>0</v>
      </c>
    </row>
    <row r="19" spans="1:7" ht="19.5" customHeight="1">
      <c r="A19" s="62" t="s">
        <v>38</v>
      </c>
      <c r="B19" s="82" t="s">
        <v>38</v>
      </c>
      <c r="C19" s="106" t="s">
        <v>38</v>
      </c>
      <c r="D19" s="62" t="s">
        <v>348</v>
      </c>
      <c r="E19" s="83">
        <f t="shared" si="0"/>
        <v>461.73</v>
      </c>
      <c r="F19" s="83">
        <v>0</v>
      </c>
      <c r="G19" s="74">
        <v>461.73</v>
      </c>
    </row>
    <row r="20" spans="1:7" ht="19.5" customHeight="1">
      <c r="A20" s="62" t="s">
        <v>349</v>
      </c>
      <c r="B20" s="82" t="s">
        <v>91</v>
      </c>
      <c r="C20" s="106" t="s">
        <v>87</v>
      </c>
      <c r="D20" s="62" t="s">
        <v>350</v>
      </c>
      <c r="E20" s="83">
        <f t="shared" si="0"/>
        <v>12</v>
      </c>
      <c r="F20" s="83">
        <v>0</v>
      </c>
      <c r="G20" s="74">
        <v>12</v>
      </c>
    </row>
    <row r="21" spans="1:7" ht="19.5" customHeight="1">
      <c r="A21" s="62" t="s">
        <v>349</v>
      </c>
      <c r="B21" s="82" t="s">
        <v>96</v>
      </c>
      <c r="C21" s="106" t="s">
        <v>87</v>
      </c>
      <c r="D21" s="62" t="s">
        <v>351</v>
      </c>
      <c r="E21" s="83">
        <f t="shared" si="0"/>
        <v>4</v>
      </c>
      <c r="F21" s="83">
        <v>0</v>
      </c>
      <c r="G21" s="74">
        <v>4</v>
      </c>
    </row>
    <row r="22" spans="1:7" ht="19.5" customHeight="1">
      <c r="A22" s="62" t="s">
        <v>349</v>
      </c>
      <c r="B22" s="82" t="s">
        <v>86</v>
      </c>
      <c r="C22" s="106" t="s">
        <v>87</v>
      </c>
      <c r="D22" s="62" t="s">
        <v>352</v>
      </c>
      <c r="E22" s="83">
        <f t="shared" si="0"/>
        <v>43</v>
      </c>
      <c r="F22" s="83">
        <v>0</v>
      </c>
      <c r="G22" s="74">
        <v>43</v>
      </c>
    </row>
    <row r="23" spans="1:7" ht="19.5" customHeight="1">
      <c r="A23" s="62" t="s">
        <v>349</v>
      </c>
      <c r="B23" s="82" t="s">
        <v>90</v>
      </c>
      <c r="C23" s="106" t="s">
        <v>87</v>
      </c>
      <c r="D23" s="62" t="s">
        <v>353</v>
      </c>
      <c r="E23" s="83">
        <f t="shared" si="0"/>
        <v>0.6</v>
      </c>
      <c r="F23" s="83">
        <v>0</v>
      </c>
      <c r="G23" s="74">
        <v>0.6</v>
      </c>
    </row>
    <row r="24" spans="1:7" ht="19.5" customHeight="1">
      <c r="A24" s="62" t="s">
        <v>349</v>
      </c>
      <c r="B24" s="82" t="s">
        <v>101</v>
      </c>
      <c r="C24" s="106" t="s">
        <v>87</v>
      </c>
      <c r="D24" s="62" t="s">
        <v>354</v>
      </c>
      <c r="E24" s="83">
        <f t="shared" si="0"/>
        <v>3</v>
      </c>
      <c r="F24" s="83">
        <v>0</v>
      </c>
      <c r="G24" s="74">
        <v>3</v>
      </c>
    </row>
    <row r="25" spans="1:7" ht="19.5" customHeight="1">
      <c r="A25" s="62" t="s">
        <v>349</v>
      </c>
      <c r="B25" s="82" t="s">
        <v>210</v>
      </c>
      <c r="C25" s="106" t="s">
        <v>87</v>
      </c>
      <c r="D25" s="62" t="s">
        <v>355</v>
      </c>
      <c r="E25" s="83">
        <f t="shared" si="0"/>
        <v>15</v>
      </c>
      <c r="F25" s="83">
        <v>0</v>
      </c>
      <c r="G25" s="74">
        <v>15</v>
      </c>
    </row>
    <row r="26" spans="1:7" ht="19.5" customHeight="1">
      <c r="A26" s="62" t="s">
        <v>349</v>
      </c>
      <c r="B26" s="82" t="s">
        <v>204</v>
      </c>
      <c r="C26" s="106" t="s">
        <v>87</v>
      </c>
      <c r="D26" s="62" t="s">
        <v>356</v>
      </c>
      <c r="E26" s="83">
        <f t="shared" si="0"/>
        <v>34</v>
      </c>
      <c r="F26" s="83">
        <v>0</v>
      </c>
      <c r="G26" s="74">
        <v>34</v>
      </c>
    </row>
    <row r="27" spans="1:7" ht="19.5" customHeight="1">
      <c r="A27" s="62" t="s">
        <v>349</v>
      </c>
      <c r="B27" s="82" t="s">
        <v>94</v>
      </c>
      <c r="C27" s="106" t="s">
        <v>87</v>
      </c>
      <c r="D27" s="62" t="s">
        <v>357</v>
      </c>
      <c r="E27" s="83">
        <f t="shared" si="0"/>
        <v>75</v>
      </c>
      <c r="F27" s="83">
        <v>0</v>
      </c>
      <c r="G27" s="74">
        <v>75</v>
      </c>
    </row>
    <row r="28" spans="1:7" ht="19.5" customHeight="1">
      <c r="A28" s="62" t="s">
        <v>349</v>
      </c>
      <c r="B28" s="82" t="s">
        <v>358</v>
      </c>
      <c r="C28" s="106" t="s">
        <v>87</v>
      </c>
      <c r="D28" s="62" t="s">
        <v>199</v>
      </c>
      <c r="E28" s="83">
        <f t="shared" si="0"/>
        <v>36</v>
      </c>
      <c r="F28" s="83">
        <v>0</v>
      </c>
      <c r="G28" s="74">
        <v>36</v>
      </c>
    </row>
    <row r="29" spans="1:7" ht="19.5" customHeight="1">
      <c r="A29" s="62" t="s">
        <v>349</v>
      </c>
      <c r="B29" s="82" t="s">
        <v>359</v>
      </c>
      <c r="C29" s="106" t="s">
        <v>87</v>
      </c>
      <c r="D29" s="62" t="s">
        <v>200</v>
      </c>
      <c r="E29" s="83">
        <f t="shared" si="0"/>
        <v>103</v>
      </c>
      <c r="F29" s="83">
        <v>0</v>
      </c>
      <c r="G29" s="74">
        <v>103</v>
      </c>
    </row>
    <row r="30" spans="1:7" ht="19.5" customHeight="1">
      <c r="A30" s="62" t="s">
        <v>349</v>
      </c>
      <c r="B30" s="82" t="s">
        <v>360</v>
      </c>
      <c r="C30" s="106" t="s">
        <v>87</v>
      </c>
      <c r="D30" s="62" t="s">
        <v>202</v>
      </c>
      <c r="E30" s="83">
        <f t="shared" si="0"/>
        <v>4</v>
      </c>
      <c r="F30" s="83">
        <v>0</v>
      </c>
      <c r="G30" s="74">
        <v>4</v>
      </c>
    </row>
    <row r="31" spans="1:7" ht="19.5" customHeight="1">
      <c r="A31" s="62" t="s">
        <v>349</v>
      </c>
      <c r="B31" s="82" t="s">
        <v>361</v>
      </c>
      <c r="C31" s="106" t="s">
        <v>87</v>
      </c>
      <c r="D31" s="62" t="s">
        <v>362</v>
      </c>
      <c r="E31" s="83">
        <f t="shared" si="0"/>
        <v>2</v>
      </c>
      <c r="F31" s="83">
        <v>0</v>
      </c>
      <c r="G31" s="74">
        <v>2</v>
      </c>
    </row>
    <row r="32" spans="1:7" ht="19.5" customHeight="1">
      <c r="A32" s="62" t="s">
        <v>349</v>
      </c>
      <c r="B32" s="82" t="s">
        <v>363</v>
      </c>
      <c r="C32" s="106" t="s">
        <v>87</v>
      </c>
      <c r="D32" s="62" t="s">
        <v>364</v>
      </c>
      <c r="E32" s="83">
        <f t="shared" si="0"/>
        <v>13.51</v>
      </c>
      <c r="F32" s="83">
        <v>0</v>
      </c>
      <c r="G32" s="74">
        <v>13.51</v>
      </c>
    </row>
    <row r="33" spans="1:7" ht="19.5" customHeight="1">
      <c r="A33" s="62" t="s">
        <v>349</v>
      </c>
      <c r="B33" s="82" t="s">
        <v>365</v>
      </c>
      <c r="C33" s="106" t="s">
        <v>87</v>
      </c>
      <c r="D33" s="62" t="s">
        <v>366</v>
      </c>
      <c r="E33" s="83">
        <f t="shared" si="0"/>
        <v>7.94</v>
      </c>
      <c r="F33" s="83">
        <v>0</v>
      </c>
      <c r="G33" s="74">
        <v>7.94</v>
      </c>
    </row>
    <row r="34" spans="1:7" ht="19.5" customHeight="1">
      <c r="A34" s="62" t="s">
        <v>349</v>
      </c>
      <c r="B34" s="82" t="s">
        <v>367</v>
      </c>
      <c r="C34" s="106" t="s">
        <v>87</v>
      </c>
      <c r="D34" s="62" t="s">
        <v>203</v>
      </c>
      <c r="E34" s="83">
        <f t="shared" si="0"/>
        <v>23.8</v>
      </c>
      <c r="F34" s="83">
        <v>0</v>
      </c>
      <c r="G34" s="74">
        <v>23.8</v>
      </c>
    </row>
    <row r="35" spans="1:7" ht="19.5" customHeight="1">
      <c r="A35" s="62" t="s">
        <v>349</v>
      </c>
      <c r="B35" s="82" t="s">
        <v>368</v>
      </c>
      <c r="C35" s="106" t="s">
        <v>87</v>
      </c>
      <c r="D35" s="62" t="s">
        <v>369</v>
      </c>
      <c r="E35" s="83">
        <f t="shared" si="0"/>
        <v>59.04</v>
      </c>
      <c r="F35" s="83">
        <v>0</v>
      </c>
      <c r="G35" s="74">
        <v>59.04</v>
      </c>
    </row>
    <row r="36" spans="1:7" ht="19.5" customHeight="1">
      <c r="A36" s="62" t="s">
        <v>349</v>
      </c>
      <c r="B36" s="82" t="s">
        <v>103</v>
      </c>
      <c r="C36" s="106" t="s">
        <v>87</v>
      </c>
      <c r="D36" s="62" t="s">
        <v>206</v>
      </c>
      <c r="E36" s="83">
        <f t="shared" si="0"/>
        <v>25.84</v>
      </c>
      <c r="F36" s="83">
        <v>0</v>
      </c>
      <c r="G36" s="74">
        <v>25.84</v>
      </c>
    </row>
    <row r="37" spans="1:7" ht="19.5" customHeight="1">
      <c r="A37" s="62" t="s">
        <v>38</v>
      </c>
      <c r="B37" s="82" t="s">
        <v>38</v>
      </c>
      <c r="C37" s="106" t="s">
        <v>38</v>
      </c>
      <c r="D37" s="62" t="s">
        <v>217</v>
      </c>
      <c r="E37" s="83">
        <f t="shared" si="0"/>
        <v>16.89</v>
      </c>
      <c r="F37" s="83">
        <v>16.89</v>
      </c>
      <c r="G37" s="74">
        <v>0</v>
      </c>
    </row>
    <row r="38" spans="1:7" ht="19.5" customHeight="1">
      <c r="A38" s="62" t="s">
        <v>370</v>
      </c>
      <c r="B38" s="82" t="s">
        <v>91</v>
      </c>
      <c r="C38" s="106" t="s">
        <v>87</v>
      </c>
      <c r="D38" s="62" t="s">
        <v>371</v>
      </c>
      <c r="E38" s="83">
        <f t="shared" si="0"/>
        <v>15.46</v>
      </c>
      <c r="F38" s="83">
        <v>15.46</v>
      </c>
      <c r="G38" s="74">
        <v>0</v>
      </c>
    </row>
    <row r="39" spans="1:7" ht="19.5" customHeight="1">
      <c r="A39" s="62" t="s">
        <v>370</v>
      </c>
      <c r="B39" s="82" t="s">
        <v>204</v>
      </c>
      <c r="C39" s="106" t="s">
        <v>87</v>
      </c>
      <c r="D39" s="62" t="s">
        <v>372</v>
      </c>
      <c r="E39" s="83">
        <f aca="true" t="shared" si="1" ref="E39:E70">SUM(F39:G39)</f>
        <v>0.09</v>
      </c>
      <c r="F39" s="83">
        <v>0.09</v>
      </c>
      <c r="G39" s="74">
        <v>0</v>
      </c>
    </row>
    <row r="40" spans="1:7" ht="19.5" customHeight="1">
      <c r="A40" s="62" t="s">
        <v>370</v>
      </c>
      <c r="B40" s="82" t="s">
        <v>103</v>
      </c>
      <c r="C40" s="106" t="s">
        <v>87</v>
      </c>
      <c r="D40" s="62" t="s">
        <v>373</v>
      </c>
      <c r="E40" s="83">
        <f t="shared" si="1"/>
        <v>1.34</v>
      </c>
      <c r="F40" s="83">
        <v>1.34</v>
      </c>
      <c r="G40" s="74">
        <v>0</v>
      </c>
    </row>
    <row r="41" spans="1:7" ht="19.5" customHeight="1">
      <c r="A41" s="62" t="s">
        <v>38</v>
      </c>
      <c r="B41" s="82" t="s">
        <v>38</v>
      </c>
      <c r="C41" s="106" t="s">
        <v>38</v>
      </c>
      <c r="D41" s="62" t="s">
        <v>115</v>
      </c>
      <c r="E41" s="83">
        <f t="shared" si="1"/>
        <v>1945.78</v>
      </c>
      <c r="F41" s="83">
        <v>1910.78</v>
      </c>
      <c r="G41" s="74">
        <v>35</v>
      </c>
    </row>
    <row r="42" spans="1:7" ht="19.5" customHeight="1">
      <c r="A42" s="62" t="s">
        <v>38</v>
      </c>
      <c r="B42" s="82" t="s">
        <v>38</v>
      </c>
      <c r="C42" s="106" t="s">
        <v>38</v>
      </c>
      <c r="D42" s="62" t="s">
        <v>116</v>
      </c>
      <c r="E42" s="83">
        <f t="shared" si="1"/>
        <v>1910.78</v>
      </c>
      <c r="F42" s="83">
        <v>1910.78</v>
      </c>
      <c r="G42" s="74">
        <v>0</v>
      </c>
    </row>
    <row r="43" spans="1:7" ht="19.5" customHeight="1">
      <c r="A43" s="62" t="s">
        <v>38</v>
      </c>
      <c r="B43" s="82" t="s">
        <v>38</v>
      </c>
      <c r="C43" s="106" t="s">
        <v>38</v>
      </c>
      <c r="D43" s="62" t="s">
        <v>338</v>
      </c>
      <c r="E43" s="83">
        <f t="shared" si="1"/>
        <v>1910.78</v>
      </c>
      <c r="F43" s="83">
        <v>1910.78</v>
      </c>
      <c r="G43" s="74">
        <v>0</v>
      </c>
    </row>
    <row r="44" spans="1:7" ht="19.5" customHeight="1">
      <c r="A44" s="62" t="s">
        <v>339</v>
      </c>
      <c r="B44" s="82" t="s">
        <v>91</v>
      </c>
      <c r="C44" s="106" t="s">
        <v>117</v>
      </c>
      <c r="D44" s="62" t="s">
        <v>340</v>
      </c>
      <c r="E44" s="83">
        <f t="shared" si="1"/>
        <v>750.45</v>
      </c>
      <c r="F44" s="83">
        <v>750.45</v>
      </c>
      <c r="G44" s="74">
        <v>0</v>
      </c>
    </row>
    <row r="45" spans="1:7" ht="19.5" customHeight="1">
      <c r="A45" s="62" t="s">
        <v>339</v>
      </c>
      <c r="B45" s="82" t="s">
        <v>96</v>
      </c>
      <c r="C45" s="106" t="s">
        <v>117</v>
      </c>
      <c r="D45" s="62" t="s">
        <v>341</v>
      </c>
      <c r="E45" s="83">
        <f t="shared" si="1"/>
        <v>18.77</v>
      </c>
      <c r="F45" s="83">
        <v>18.77</v>
      </c>
      <c r="G45" s="74">
        <v>0</v>
      </c>
    </row>
    <row r="46" spans="1:7" ht="19.5" customHeight="1">
      <c r="A46" s="62" t="s">
        <v>339</v>
      </c>
      <c r="B46" s="82" t="s">
        <v>210</v>
      </c>
      <c r="C46" s="106" t="s">
        <v>117</v>
      </c>
      <c r="D46" s="62" t="s">
        <v>374</v>
      </c>
      <c r="E46" s="83">
        <f t="shared" si="1"/>
        <v>586.33</v>
      </c>
      <c r="F46" s="83">
        <v>586.33</v>
      </c>
      <c r="G46" s="74">
        <v>0</v>
      </c>
    </row>
    <row r="47" spans="1:7" ht="19.5" customHeight="1">
      <c r="A47" s="62" t="s">
        <v>339</v>
      </c>
      <c r="B47" s="82" t="s">
        <v>85</v>
      </c>
      <c r="C47" s="106" t="s">
        <v>117</v>
      </c>
      <c r="D47" s="62" t="s">
        <v>343</v>
      </c>
      <c r="E47" s="83">
        <f t="shared" si="1"/>
        <v>179.7</v>
      </c>
      <c r="F47" s="83">
        <v>179.7</v>
      </c>
      <c r="G47" s="74">
        <v>0</v>
      </c>
    </row>
    <row r="48" spans="1:7" ht="19.5" customHeight="1">
      <c r="A48" s="62" t="s">
        <v>339</v>
      </c>
      <c r="B48" s="82" t="s">
        <v>204</v>
      </c>
      <c r="C48" s="106" t="s">
        <v>117</v>
      </c>
      <c r="D48" s="62" t="s">
        <v>375</v>
      </c>
      <c r="E48" s="83">
        <f t="shared" si="1"/>
        <v>114.82</v>
      </c>
      <c r="F48" s="83">
        <v>114.82</v>
      </c>
      <c r="G48" s="74">
        <v>0</v>
      </c>
    </row>
    <row r="49" spans="1:7" ht="19.5" customHeight="1">
      <c r="A49" s="62" t="s">
        <v>339</v>
      </c>
      <c r="B49" s="82" t="s">
        <v>344</v>
      </c>
      <c r="C49" s="106" t="s">
        <v>117</v>
      </c>
      <c r="D49" s="62" t="s">
        <v>345</v>
      </c>
      <c r="E49" s="83">
        <f t="shared" si="1"/>
        <v>76.99</v>
      </c>
      <c r="F49" s="83">
        <v>76.99</v>
      </c>
      <c r="G49" s="74">
        <v>0</v>
      </c>
    </row>
    <row r="50" spans="1:7" ht="19.5" customHeight="1">
      <c r="A50" s="62" t="s">
        <v>339</v>
      </c>
      <c r="B50" s="82" t="s">
        <v>376</v>
      </c>
      <c r="C50" s="106" t="s">
        <v>117</v>
      </c>
      <c r="D50" s="62" t="s">
        <v>377</v>
      </c>
      <c r="E50" s="83">
        <f t="shared" si="1"/>
        <v>11.48</v>
      </c>
      <c r="F50" s="83">
        <v>11.48</v>
      </c>
      <c r="G50" s="74">
        <v>0</v>
      </c>
    </row>
    <row r="51" spans="1:7" ht="19.5" customHeight="1">
      <c r="A51" s="62" t="s">
        <v>339</v>
      </c>
      <c r="B51" s="82" t="s">
        <v>347</v>
      </c>
      <c r="C51" s="106" t="s">
        <v>117</v>
      </c>
      <c r="D51" s="62" t="s">
        <v>194</v>
      </c>
      <c r="E51" s="83">
        <f t="shared" si="1"/>
        <v>172.24</v>
      </c>
      <c r="F51" s="83">
        <v>172.24</v>
      </c>
      <c r="G51" s="74">
        <v>0</v>
      </c>
    </row>
    <row r="52" spans="1:7" ht="19.5" customHeight="1">
      <c r="A52" s="62" t="s">
        <v>38</v>
      </c>
      <c r="B52" s="82" t="s">
        <v>38</v>
      </c>
      <c r="C52" s="106" t="s">
        <v>38</v>
      </c>
      <c r="D52" s="62" t="s">
        <v>123</v>
      </c>
      <c r="E52" s="83">
        <f t="shared" si="1"/>
        <v>35</v>
      </c>
      <c r="F52" s="83">
        <v>0</v>
      </c>
      <c r="G52" s="74">
        <v>35</v>
      </c>
    </row>
    <row r="53" spans="1:7" ht="19.5" customHeight="1">
      <c r="A53" s="62" t="s">
        <v>38</v>
      </c>
      <c r="B53" s="82" t="s">
        <v>38</v>
      </c>
      <c r="C53" s="106" t="s">
        <v>38</v>
      </c>
      <c r="D53" s="62" t="s">
        <v>348</v>
      </c>
      <c r="E53" s="83">
        <f t="shared" si="1"/>
        <v>35</v>
      </c>
      <c r="F53" s="83">
        <v>0</v>
      </c>
      <c r="G53" s="74">
        <v>35</v>
      </c>
    </row>
    <row r="54" spans="1:7" ht="19.5" customHeight="1">
      <c r="A54" s="62" t="s">
        <v>349</v>
      </c>
      <c r="B54" s="82" t="s">
        <v>94</v>
      </c>
      <c r="C54" s="106" t="s">
        <v>124</v>
      </c>
      <c r="D54" s="62" t="s">
        <v>357</v>
      </c>
      <c r="E54" s="83">
        <f t="shared" si="1"/>
        <v>10</v>
      </c>
      <c r="F54" s="83">
        <v>0</v>
      </c>
      <c r="G54" s="74">
        <v>10</v>
      </c>
    </row>
    <row r="55" spans="1:7" ht="19.5" customHeight="1">
      <c r="A55" s="62" t="s">
        <v>349</v>
      </c>
      <c r="B55" s="82" t="s">
        <v>347</v>
      </c>
      <c r="C55" s="106" t="s">
        <v>124</v>
      </c>
      <c r="D55" s="62" t="s">
        <v>378</v>
      </c>
      <c r="E55" s="83">
        <f t="shared" si="1"/>
        <v>15</v>
      </c>
      <c r="F55" s="83">
        <v>0</v>
      </c>
      <c r="G55" s="74">
        <v>15</v>
      </c>
    </row>
    <row r="56" spans="1:7" ht="19.5" customHeight="1">
      <c r="A56" s="62" t="s">
        <v>349</v>
      </c>
      <c r="B56" s="82" t="s">
        <v>359</v>
      </c>
      <c r="C56" s="106" t="s">
        <v>124</v>
      </c>
      <c r="D56" s="62" t="s">
        <v>200</v>
      </c>
      <c r="E56" s="83">
        <f t="shared" si="1"/>
        <v>10</v>
      </c>
      <c r="F56" s="83">
        <v>0</v>
      </c>
      <c r="G56" s="74">
        <v>10</v>
      </c>
    </row>
    <row r="57" spans="1:7" ht="19.5" customHeight="1">
      <c r="A57" s="62" t="s">
        <v>38</v>
      </c>
      <c r="B57" s="82" t="s">
        <v>38</v>
      </c>
      <c r="C57" s="106" t="s">
        <v>38</v>
      </c>
      <c r="D57" s="62" t="s">
        <v>125</v>
      </c>
      <c r="E57" s="83">
        <f t="shared" si="1"/>
        <v>305.77</v>
      </c>
      <c r="F57" s="83">
        <v>229.29</v>
      </c>
      <c r="G57" s="74">
        <v>76.48</v>
      </c>
    </row>
    <row r="58" spans="1:7" ht="19.5" customHeight="1">
      <c r="A58" s="62" t="s">
        <v>38</v>
      </c>
      <c r="B58" s="82" t="s">
        <v>38</v>
      </c>
      <c r="C58" s="106" t="s">
        <v>38</v>
      </c>
      <c r="D58" s="62" t="s">
        <v>126</v>
      </c>
      <c r="E58" s="83">
        <f t="shared" si="1"/>
        <v>305.77</v>
      </c>
      <c r="F58" s="83">
        <v>229.29</v>
      </c>
      <c r="G58" s="74">
        <v>76.48</v>
      </c>
    </row>
    <row r="59" spans="1:7" ht="19.5" customHeight="1">
      <c r="A59" s="62" t="s">
        <v>38</v>
      </c>
      <c r="B59" s="82" t="s">
        <v>38</v>
      </c>
      <c r="C59" s="106" t="s">
        <v>38</v>
      </c>
      <c r="D59" s="62" t="s">
        <v>338</v>
      </c>
      <c r="E59" s="83">
        <f t="shared" si="1"/>
        <v>229.29</v>
      </c>
      <c r="F59" s="83">
        <v>229.29</v>
      </c>
      <c r="G59" s="74">
        <v>0</v>
      </c>
    </row>
    <row r="60" spans="1:7" ht="19.5" customHeight="1">
      <c r="A60" s="62" t="s">
        <v>339</v>
      </c>
      <c r="B60" s="82" t="s">
        <v>91</v>
      </c>
      <c r="C60" s="106" t="s">
        <v>127</v>
      </c>
      <c r="D60" s="62" t="s">
        <v>340</v>
      </c>
      <c r="E60" s="83">
        <f t="shared" si="1"/>
        <v>70.48</v>
      </c>
      <c r="F60" s="83">
        <v>70.48</v>
      </c>
      <c r="G60" s="74">
        <v>0</v>
      </c>
    </row>
    <row r="61" spans="1:7" ht="19.5" customHeight="1">
      <c r="A61" s="62" t="s">
        <v>339</v>
      </c>
      <c r="B61" s="82" t="s">
        <v>96</v>
      </c>
      <c r="C61" s="106" t="s">
        <v>127</v>
      </c>
      <c r="D61" s="62" t="s">
        <v>341</v>
      </c>
      <c r="E61" s="83">
        <f t="shared" si="1"/>
        <v>11.2</v>
      </c>
      <c r="F61" s="83">
        <v>11.2</v>
      </c>
      <c r="G61" s="74">
        <v>0</v>
      </c>
    </row>
    <row r="62" spans="1:7" ht="19.5" customHeight="1">
      <c r="A62" s="62" t="s">
        <v>339</v>
      </c>
      <c r="B62" s="82" t="s">
        <v>210</v>
      </c>
      <c r="C62" s="106" t="s">
        <v>127</v>
      </c>
      <c r="D62" s="62" t="s">
        <v>374</v>
      </c>
      <c r="E62" s="83">
        <f t="shared" si="1"/>
        <v>67.71</v>
      </c>
      <c r="F62" s="83">
        <v>67.71</v>
      </c>
      <c r="G62" s="74">
        <v>0</v>
      </c>
    </row>
    <row r="63" spans="1:7" ht="19.5" customHeight="1">
      <c r="A63" s="62" t="s">
        <v>339</v>
      </c>
      <c r="B63" s="82" t="s">
        <v>85</v>
      </c>
      <c r="C63" s="106" t="s">
        <v>127</v>
      </c>
      <c r="D63" s="62" t="s">
        <v>343</v>
      </c>
      <c r="E63" s="83">
        <f t="shared" si="1"/>
        <v>23</v>
      </c>
      <c r="F63" s="83">
        <v>23</v>
      </c>
      <c r="G63" s="74">
        <v>0</v>
      </c>
    </row>
    <row r="64" spans="1:7" ht="19.5" customHeight="1">
      <c r="A64" s="62" t="s">
        <v>339</v>
      </c>
      <c r="B64" s="82" t="s">
        <v>204</v>
      </c>
      <c r="C64" s="106" t="s">
        <v>127</v>
      </c>
      <c r="D64" s="62" t="s">
        <v>375</v>
      </c>
      <c r="E64" s="83">
        <f t="shared" si="1"/>
        <v>11.5</v>
      </c>
      <c r="F64" s="83">
        <v>11.5</v>
      </c>
      <c r="G64" s="74">
        <v>0</v>
      </c>
    </row>
    <row r="65" spans="1:7" ht="19.5" customHeight="1">
      <c r="A65" s="62" t="s">
        <v>339</v>
      </c>
      <c r="B65" s="82" t="s">
        <v>344</v>
      </c>
      <c r="C65" s="106" t="s">
        <v>127</v>
      </c>
      <c r="D65" s="62" t="s">
        <v>345</v>
      </c>
      <c r="E65" s="83">
        <f t="shared" si="1"/>
        <v>22</v>
      </c>
      <c r="F65" s="83">
        <v>22</v>
      </c>
      <c r="G65" s="74">
        <v>0</v>
      </c>
    </row>
    <row r="66" spans="1:7" ht="19.5" customHeight="1">
      <c r="A66" s="62" t="s">
        <v>339</v>
      </c>
      <c r="B66" s="82" t="s">
        <v>376</v>
      </c>
      <c r="C66" s="106" t="s">
        <v>127</v>
      </c>
      <c r="D66" s="62" t="s">
        <v>377</v>
      </c>
      <c r="E66" s="83">
        <f t="shared" si="1"/>
        <v>1.4</v>
      </c>
      <c r="F66" s="83">
        <v>1.4</v>
      </c>
      <c r="G66" s="74">
        <v>0</v>
      </c>
    </row>
    <row r="67" spans="1:7" ht="19.5" customHeight="1">
      <c r="A67" s="62" t="s">
        <v>339</v>
      </c>
      <c r="B67" s="82" t="s">
        <v>347</v>
      </c>
      <c r="C67" s="106" t="s">
        <v>127</v>
      </c>
      <c r="D67" s="62" t="s">
        <v>194</v>
      </c>
      <c r="E67" s="83">
        <f t="shared" si="1"/>
        <v>18</v>
      </c>
      <c r="F67" s="83">
        <v>18</v>
      </c>
      <c r="G67" s="74">
        <v>0</v>
      </c>
    </row>
    <row r="68" spans="1:7" ht="19.5" customHeight="1">
      <c r="A68" s="62" t="s">
        <v>339</v>
      </c>
      <c r="B68" s="82" t="s">
        <v>103</v>
      </c>
      <c r="C68" s="106" t="s">
        <v>127</v>
      </c>
      <c r="D68" s="62" t="s">
        <v>195</v>
      </c>
      <c r="E68" s="83">
        <f t="shared" si="1"/>
        <v>4</v>
      </c>
      <c r="F68" s="83">
        <v>4</v>
      </c>
      <c r="G68" s="74">
        <v>0</v>
      </c>
    </row>
    <row r="69" spans="1:7" ht="19.5" customHeight="1">
      <c r="A69" s="62" t="s">
        <v>38</v>
      </c>
      <c r="B69" s="82" t="s">
        <v>38</v>
      </c>
      <c r="C69" s="106" t="s">
        <v>38</v>
      </c>
      <c r="D69" s="62" t="s">
        <v>348</v>
      </c>
      <c r="E69" s="83">
        <f t="shared" si="1"/>
        <v>76.48</v>
      </c>
      <c r="F69" s="83">
        <v>0</v>
      </c>
      <c r="G69" s="74">
        <v>76.48</v>
      </c>
    </row>
    <row r="70" spans="1:7" ht="19.5" customHeight="1">
      <c r="A70" s="62" t="s">
        <v>349</v>
      </c>
      <c r="B70" s="82" t="s">
        <v>91</v>
      </c>
      <c r="C70" s="106" t="s">
        <v>127</v>
      </c>
      <c r="D70" s="62" t="s">
        <v>350</v>
      </c>
      <c r="E70" s="83">
        <f t="shared" si="1"/>
        <v>4</v>
      </c>
      <c r="F70" s="83">
        <v>0</v>
      </c>
      <c r="G70" s="74">
        <v>4</v>
      </c>
    </row>
    <row r="71" spans="1:7" ht="19.5" customHeight="1">
      <c r="A71" s="62" t="s">
        <v>349</v>
      </c>
      <c r="B71" s="82" t="s">
        <v>98</v>
      </c>
      <c r="C71" s="106" t="s">
        <v>127</v>
      </c>
      <c r="D71" s="62" t="s">
        <v>379</v>
      </c>
      <c r="E71" s="83">
        <f aca="true" t="shared" si="2" ref="E71:E84">SUM(F71:G71)</f>
        <v>0.1</v>
      </c>
      <c r="F71" s="83">
        <v>0</v>
      </c>
      <c r="G71" s="74">
        <v>0.1</v>
      </c>
    </row>
    <row r="72" spans="1:7" ht="19.5" customHeight="1">
      <c r="A72" s="62" t="s">
        <v>349</v>
      </c>
      <c r="B72" s="82" t="s">
        <v>90</v>
      </c>
      <c r="C72" s="106" t="s">
        <v>127</v>
      </c>
      <c r="D72" s="62" t="s">
        <v>353</v>
      </c>
      <c r="E72" s="83">
        <f t="shared" si="2"/>
        <v>0.8</v>
      </c>
      <c r="F72" s="83">
        <v>0</v>
      </c>
      <c r="G72" s="74">
        <v>0.8</v>
      </c>
    </row>
    <row r="73" spans="1:7" ht="19.5" customHeight="1">
      <c r="A73" s="62" t="s">
        <v>349</v>
      </c>
      <c r="B73" s="82" t="s">
        <v>101</v>
      </c>
      <c r="C73" s="106" t="s">
        <v>127</v>
      </c>
      <c r="D73" s="62" t="s">
        <v>354</v>
      </c>
      <c r="E73" s="83">
        <f t="shared" si="2"/>
        <v>3.2</v>
      </c>
      <c r="F73" s="83">
        <v>0</v>
      </c>
      <c r="G73" s="74">
        <v>3.2</v>
      </c>
    </row>
    <row r="74" spans="1:7" ht="19.5" customHeight="1">
      <c r="A74" s="62" t="s">
        <v>349</v>
      </c>
      <c r="B74" s="82" t="s">
        <v>210</v>
      </c>
      <c r="C74" s="106" t="s">
        <v>127</v>
      </c>
      <c r="D74" s="62" t="s">
        <v>355</v>
      </c>
      <c r="E74" s="83">
        <f t="shared" si="2"/>
        <v>1.5</v>
      </c>
      <c r="F74" s="83">
        <v>0</v>
      </c>
      <c r="G74" s="74">
        <v>1.5</v>
      </c>
    </row>
    <row r="75" spans="1:7" ht="19.5" customHeight="1">
      <c r="A75" s="62" t="s">
        <v>349</v>
      </c>
      <c r="B75" s="82" t="s">
        <v>204</v>
      </c>
      <c r="C75" s="106" t="s">
        <v>127</v>
      </c>
      <c r="D75" s="62" t="s">
        <v>356</v>
      </c>
      <c r="E75" s="83">
        <f t="shared" si="2"/>
        <v>31.12</v>
      </c>
      <c r="F75" s="83">
        <v>0</v>
      </c>
      <c r="G75" s="74">
        <v>31.12</v>
      </c>
    </row>
    <row r="76" spans="1:7" ht="19.5" customHeight="1">
      <c r="A76" s="62" t="s">
        <v>349</v>
      </c>
      <c r="B76" s="82" t="s">
        <v>94</v>
      </c>
      <c r="C76" s="106" t="s">
        <v>127</v>
      </c>
      <c r="D76" s="62" t="s">
        <v>357</v>
      </c>
      <c r="E76" s="83">
        <f t="shared" si="2"/>
        <v>6.5</v>
      </c>
      <c r="F76" s="83">
        <v>0</v>
      </c>
      <c r="G76" s="74">
        <v>6.5</v>
      </c>
    </row>
    <row r="77" spans="1:7" ht="19.5" customHeight="1">
      <c r="A77" s="62" t="s">
        <v>349</v>
      </c>
      <c r="B77" s="82" t="s">
        <v>347</v>
      </c>
      <c r="C77" s="106" t="s">
        <v>127</v>
      </c>
      <c r="D77" s="62" t="s">
        <v>378</v>
      </c>
      <c r="E77" s="83">
        <f t="shared" si="2"/>
        <v>6.5</v>
      </c>
      <c r="F77" s="83">
        <v>0</v>
      </c>
      <c r="G77" s="74">
        <v>6.5</v>
      </c>
    </row>
    <row r="78" spans="1:7" ht="19.5" customHeight="1">
      <c r="A78" s="62" t="s">
        <v>349</v>
      </c>
      <c r="B78" s="82" t="s">
        <v>359</v>
      </c>
      <c r="C78" s="106" t="s">
        <v>127</v>
      </c>
      <c r="D78" s="62" t="s">
        <v>200</v>
      </c>
      <c r="E78" s="83">
        <f t="shared" si="2"/>
        <v>0.5</v>
      </c>
      <c r="F78" s="83">
        <v>0</v>
      </c>
      <c r="G78" s="74">
        <v>0.5</v>
      </c>
    </row>
    <row r="79" spans="1:7" ht="19.5" customHeight="1">
      <c r="A79" s="62" t="s">
        <v>349</v>
      </c>
      <c r="B79" s="82" t="s">
        <v>360</v>
      </c>
      <c r="C79" s="106" t="s">
        <v>127</v>
      </c>
      <c r="D79" s="62" t="s">
        <v>202</v>
      </c>
      <c r="E79" s="83">
        <f t="shared" si="2"/>
        <v>0.38</v>
      </c>
      <c r="F79" s="83">
        <v>0</v>
      </c>
      <c r="G79" s="74">
        <v>0.38</v>
      </c>
    </row>
    <row r="80" spans="1:7" ht="19.5" customHeight="1">
      <c r="A80" s="62" t="s">
        <v>349</v>
      </c>
      <c r="B80" s="82" t="s">
        <v>363</v>
      </c>
      <c r="C80" s="106" t="s">
        <v>127</v>
      </c>
      <c r="D80" s="62" t="s">
        <v>364</v>
      </c>
      <c r="E80" s="83">
        <f t="shared" si="2"/>
        <v>3.78</v>
      </c>
      <c r="F80" s="83">
        <v>0</v>
      </c>
      <c r="G80" s="74">
        <v>3.78</v>
      </c>
    </row>
    <row r="81" spans="1:7" ht="19.5" customHeight="1">
      <c r="A81" s="62" t="s">
        <v>349</v>
      </c>
      <c r="B81" s="82" t="s">
        <v>365</v>
      </c>
      <c r="C81" s="106" t="s">
        <v>127</v>
      </c>
      <c r="D81" s="62" t="s">
        <v>366</v>
      </c>
      <c r="E81" s="83">
        <f t="shared" si="2"/>
        <v>2</v>
      </c>
      <c r="F81" s="83">
        <v>0</v>
      </c>
      <c r="G81" s="74">
        <v>2</v>
      </c>
    </row>
    <row r="82" spans="1:7" ht="19.5" customHeight="1">
      <c r="A82" s="62" t="s">
        <v>349</v>
      </c>
      <c r="B82" s="82" t="s">
        <v>367</v>
      </c>
      <c r="C82" s="106" t="s">
        <v>127</v>
      </c>
      <c r="D82" s="62" t="s">
        <v>203</v>
      </c>
      <c r="E82" s="83">
        <f t="shared" si="2"/>
        <v>8</v>
      </c>
      <c r="F82" s="83">
        <v>0</v>
      </c>
      <c r="G82" s="74">
        <v>8</v>
      </c>
    </row>
    <row r="83" spans="1:7" ht="19.5" customHeight="1">
      <c r="A83" s="62" t="s">
        <v>349</v>
      </c>
      <c r="B83" s="82" t="s">
        <v>368</v>
      </c>
      <c r="C83" s="106" t="s">
        <v>127</v>
      </c>
      <c r="D83" s="62" t="s">
        <v>369</v>
      </c>
      <c r="E83" s="83">
        <f t="shared" si="2"/>
        <v>6</v>
      </c>
      <c r="F83" s="83">
        <v>0</v>
      </c>
      <c r="G83" s="74">
        <v>6</v>
      </c>
    </row>
    <row r="84" spans="1:7" ht="19.5" customHeight="1">
      <c r="A84" s="62" t="s">
        <v>349</v>
      </c>
      <c r="B84" s="82" t="s">
        <v>103</v>
      </c>
      <c r="C84" s="106" t="s">
        <v>127</v>
      </c>
      <c r="D84" s="62" t="s">
        <v>206</v>
      </c>
      <c r="E84" s="83">
        <f t="shared" si="2"/>
        <v>2.1</v>
      </c>
      <c r="F84" s="83">
        <v>0</v>
      </c>
      <c r="G84" s="74">
        <v>2.1</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F46"/>
  <sheetViews>
    <sheetView showGridLines="0" showZeros="0" workbookViewId="0" topLeftCell="A1">
      <selection activeCell="A1" sqref="A1"/>
    </sheetView>
  </sheetViews>
  <sheetFormatPr defaultColWidth="9.33203125" defaultRowHeight="11.25"/>
  <cols>
    <col min="1" max="1" width="5.66015625" style="0" customWidth="1"/>
    <col min="2" max="3" width="4.5" style="0" customWidth="1"/>
    <col min="4" max="4" width="12.5" style="0" customWidth="1"/>
    <col min="5" max="5" width="81.66015625" style="0" customWidth="1"/>
    <col min="6" max="6" width="25" style="0" customWidth="1"/>
  </cols>
  <sheetData>
    <row r="1" spans="1:6" ht="19.5" customHeight="1">
      <c r="A1" s="49"/>
      <c r="B1" s="50"/>
      <c r="C1" s="50"/>
      <c r="D1" s="50"/>
      <c r="E1" s="50"/>
      <c r="F1" s="64" t="s">
        <v>380</v>
      </c>
    </row>
    <row r="2" spans="1:6" ht="19.5" customHeight="1">
      <c r="A2" s="51" t="s">
        <v>381</v>
      </c>
      <c r="B2" s="51"/>
      <c r="C2" s="51"/>
      <c r="D2" s="51"/>
      <c r="E2" s="51"/>
      <c r="F2" s="51"/>
    </row>
    <row r="3" spans="1:6" ht="19.5" customHeight="1">
      <c r="A3" s="52" t="s">
        <v>0</v>
      </c>
      <c r="B3" s="53"/>
      <c r="C3" s="53"/>
      <c r="D3" s="97"/>
      <c r="E3" s="97"/>
      <c r="F3" s="66" t="s">
        <v>5</v>
      </c>
    </row>
    <row r="4" spans="1:6" ht="19.5" customHeight="1">
      <c r="A4" s="54" t="s">
        <v>69</v>
      </c>
      <c r="B4" s="55"/>
      <c r="C4" s="56"/>
      <c r="D4" s="98" t="s">
        <v>70</v>
      </c>
      <c r="E4" s="79" t="s">
        <v>382</v>
      </c>
      <c r="F4" s="68" t="s">
        <v>72</v>
      </c>
    </row>
    <row r="5" spans="1:6" ht="19.5" customHeight="1">
      <c r="A5" s="58" t="s">
        <v>79</v>
      </c>
      <c r="B5" s="59" t="s">
        <v>80</v>
      </c>
      <c r="C5" s="60" t="s">
        <v>81</v>
      </c>
      <c r="D5" s="99"/>
      <c r="E5" s="79"/>
      <c r="F5" s="68"/>
    </row>
    <row r="6" spans="1:6" ht="19.5" customHeight="1">
      <c r="A6" s="82" t="s">
        <v>38</v>
      </c>
      <c r="B6" s="82" t="s">
        <v>38</v>
      </c>
      <c r="C6" s="82" t="s">
        <v>38</v>
      </c>
      <c r="D6" s="100" t="s">
        <v>38</v>
      </c>
      <c r="E6" s="100" t="s">
        <v>59</v>
      </c>
      <c r="F6" s="101">
        <v>8709.4</v>
      </c>
    </row>
    <row r="7" spans="1:6" ht="19.5" customHeight="1">
      <c r="A7" s="82" t="s">
        <v>38</v>
      </c>
      <c r="B7" s="82" t="s">
        <v>38</v>
      </c>
      <c r="C7" s="82" t="s">
        <v>38</v>
      </c>
      <c r="D7" s="100" t="s">
        <v>38</v>
      </c>
      <c r="E7" s="100" t="s">
        <v>82</v>
      </c>
      <c r="F7" s="101">
        <v>7677.4</v>
      </c>
    </row>
    <row r="8" spans="1:6" ht="19.5" customHeight="1">
      <c r="A8" s="82" t="s">
        <v>38</v>
      </c>
      <c r="B8" s="82" t="s">
        <v>38</v>
      </c>
      <c r="C8" s="82" t="s">
        <v>38</v>
      </c>
      <c r="D8" s="100" t="s">
        <v>38</v>
      </c>
      <c r="E8" s="100" t="s">
        <v>83</v>
      </c>
      <c r="F8" s="101">
        <v>7677.4</v>
      </c>
    </row>
    <row r="9" spans="1:6" ht="19.5" customHeight="1">
      <c r="A9" s="82" t="s">
        <v>38</v>
      </c>
      <c r="B9" s="82" t="s">
        <v>38</v>
      </c>
      <c r="C9" s="82" t="s">
        <v>38</v>
      </c>
      <c r="D9" s="100" t="s">
        <v>38</v>
      </c>
      <c r="E9" s="100" t="s">
        <v>97</v>
      </c>
      <c r="F9" s="101">
        <v>158.16</v>
      </c>
    </row>
    <row r="10" spans="1:6" ht="19.5" customHeight="1">
      <c r="A10" s="82" t="s">
        <v>89</v>
      </c>
      <c r="B10" s="82" t="s">
        <v>94</v>
      </c>
      <c r="C10" s="82" t="s">
        <v>96</v>
      </c>
      <c r="D10" s="100" t="s">
        <v>87</v>
      </c>
      <c r="E10" s="100" t="s">
        <v>383</v>
      </c>
      <c r="F10" s="101">
        <v>30</v>
      </c>
    </row>
    <row r="11" spans="1:6" ht="19.5" customHeight="1">
      <c r="A11" s="82" t="s">
        <v>89</v>
      </c>
      <c r="B11" s="82" t="s">
        <v>94</v>
      </c>
      <c r="C11" s="82" t="s">
        <v>96</v>
      </c>
      <c r="D11" s="100" t="s">
        <v>87</v>
      </c>
      <c r="E11" s="100" t="s">
        <v>362</v>
      </c>
      <c r="F11" s="101">
        <v>72</v>
      </c>
    </row>
    <row r="12" spans="1:6" ht="19.5" customHeight="1">
      <c r="A12" s="82" t="s">
        <v>89</v>
      </c>
      <c r="B12" s="82" t="s">
        <v>94</v>
      </c>
      <c r="C12" s="82" t="s">
        <v>96</v>
      </c>
      <c r="D12" s="100" t="s">
        <v>87</v>
      </c>
      <c r="E12" s="100" t="s">
        <v>384</v>
      </c>
      <c r="F12" s="101">
        <v>56.16</v>
      </c>
    </row>
    <row r="13" spans="1:6" ht="19.5" customHeight="1">
      <c r="A13" s="82" t="s">
        <v>38</v>
      </c>
      <c r="B13" s="82" t="s">
        <v>38</v>
      </c>
      <c r="C13" s="82" t="s">
        <v>38</v>
      </c>
      <c r="D13" s="100" t="s">
        <v>38</v>
      </c>
      <c r="E13" s="100" t="s">
        <v>99</v>
      </c>
      <c r="F13" s="101">
        <v>821</v>
      </c>
    </row>
    <row r="14" spans="1:6" ht="19.5" customHeight="1">
      <c r="A14" s="82" t="s">
        <v>89</v>
      </c>
      <c r="B14" s="82" t="s">
        <v>94</v>
      </c>
      <c r="C14" s="82" t="s">
        <v>98</v>
      </c>
      <c r="D14" s="100" t="s">
        <v>87</v>
      </c>
      <c r="E14" s="100" t="s">
        <v>385</v>
      </c>
      <c r="F14" s="101">
        <v>24</v>
      </c>
    </row>
    <row r="15" spans="1:6" ht="19.5" customHeight="1">
      <c r="A15" s="82" t="s">
        <v>89</v>
      </c>
      <c r="B15" s="82" t="s">
        <v>94</v>
      </c>
      <c r="C15" s="82" t="s">
        <v>98</v>
      </c>
      <c r="D15" s="100" t="s">
        <v>87</v>
      </c>
      <c r="E15" s="100" t="s">
        <v>386</v>
      </c>
      <c r="F15" s="101">
        <v>797</v>
      </c>
    </row>
    <row r="16" spans="1:6" ht="19.5" customHeight="1">
      <c r="A16" s="82" t="s">
        <v>38</v>
      </c>
      <c r="B16" s="82" t="s">
        <v>38</v>
      </c>
      <c r="C16" s="82" t="s">
        <v>38</v>
      </c>
      <c r="D16" s="100" t="s">
        <v>38</v>
      </c>
      <c r="E16" s="100" t="s">
        <v>100</v>
      </c>
      <c r="F16" s="101">
        <v>40</v>
      </c>
    </row>
    <row r="17" spans="1:6" ht="19.5" customHeight="1">
      <c r="A17" s="82" t="s">
        <v>89</v>
      </c>
      <c r="B17" s="82" t="s">
        <v>94</v>
      </c>
      <c r="C17" s="82" t="s">
        <v>90</v>
      </c>
      <c r="D17" s="100" t="s">
        <v>87</v>
      </c>
      <c r="E17" s="100" t="s">
        <v>387</v>
      </c>
      <c r="F17" s="101">
        <v>40</v>
      </c>
    </row>
    <row r="18" spans="1:6" ht="19.5" customHeight="1">
      <c r="A18" s="82" t="s">
        <v>38</v>
      </c>
      <c r="B18" s="82" t="s">
        <v>38</v>
      </c>
      <c r="C18" s="82" t="s">
        <v>38</v>
      </c>
      <c r="D18" s="100" t="s">
        <v>38</v>
      </c>
      <c r="E18" s="100" t="s">
        <v>102</v>
      </c>
      <c r="F18" s="101">
        <v>5913.83</v>
      </c>
    </row>
    <row r="19" spans="1:6" ht="19.5" customHeight="1">
      <c r="A19" s="82" t="s">
        <v>89</v>
      </c>
      <c r="B19" s="82" t="s">
        <v>94</v>
      </c>
      <c r="C19" s="82" t="s">
        <v>101</v>
      </c>
      <c r="D19" s="100" t="s">
        <v>87</v>
      </c>
      <c r="E19" s="100" t="s">
        <v>388</v>
      </c>
      <c r="F19" s="101">
        <v>5913.83</v>
      </c>
    </row>
    <row r="20" spans="1:6" ht="19.5" customHeight="1">
      <c r="A20" s="82" t="s">
        <v>38</v>
      </c>
      <c r="B20" s="82" t="s">
        <v>38</v>
      </c>
      <c r="C20" s="82" t="s">
        <v>38</v>
      </c>
      <c r="D20" s="100" t="s">
        <v>38</v>
      </c>
      <c r="E20" s="100" t="s">
        <v>104</v>
      </c>
      <c r="F20" s="101">
        <v>744.41</v>
      </c>
    </row>
    <row r="21" spans="1:6" ht="19.5" customHeight="1">
      <c r="A21" s="82" t="s">
        <v>89</v>
      </c>
      <c r="B21" s="82" t="s">
        <v>94</v>
      </c>
      <c r="C21" s="82" t="s">
        <v>103</v>
      </c>
      <c r="D21" s="100" t="s">
        <v>87</v>
      </c>
      <c r="E21" s="100" t="s">
        <v>389</v>
      </c>
      <c r="F21" s="101">
        <v>96.61</v>
      </c>
    </row>
    <row r="22" spans="1:6" ht="19.5" customHeight="1">
      <c r="A22" s="82" t="s">
        <v>89</v>
      </c>
      <c r="B22" s="82" t="s">
        <v>94</v>
      </c>
      <c r="C22" s="82" t="s">
        <v>103</v>
      </c>
      <c r="D22" s="100" t="s">
        <v>87</v>
      </c>
      <c r="E22" s="100" t="s">
        <v>390</v>
      </c>
      <c r="F22" s="101">
        <v>15</v>
      </c>
    </row>
    <row r="23" spans="1:6" ht="19.5" customHeight="1">
      <c r="A23" s="82" t="s">
        <v>89</v>
      </c>
      <c r="B23" s="82" t="s">
        <v>94</v>
      </c>
      <c r="C23" s="82" t="s">
        <v>103</v>
      </c>
      <c r="D23" s="100" t="s">
        <v>87</v>
      </c>
      <c r="E23" s="100" t="s">
        <v>391</v>
      </c>
      <c r="F23" s="101">
        <v>40</v>
      </c>
    </row>
    <row r="24" spans="1:6" ht="19.5" customHeight="1">
      <c r="A24" s="82" t="s">
        <v>89</v>
      </c>
      <c r="B24" s="82" t="s">
        <v>94</v>
      </c>
      <c r="C24" s="82" t="s">
        <v>103</v>
      </c>
      <c r="D24" s="100" t="s">
        <v>87</v>
      </c>
      <c r="E24" s="100" t="s">
        <v>392</v>
      </c>
      <c r="F24" s="101">
        <v>15</v>
      </c>
    </row>
    <row r="25" spans="1:6" ht="19.5" customHeight="1">
      <c r="A25" s="82" t="s">
        <v>89</v>
      </c>
      <c r="B25" s="82" t="s">
        <v>94</v>
      </c>
      <c r="C25" s="82" t="s">
        <v>103</v>
      </c>
      <c r="D25" s="100" t="s">
        <v>87</v>
      </c>
      <c r="E25" s="100" t="s">
        <v>393</v>
      </c>
      <c r="F25" s="101">
        <v>72.8</v>
      </c>
    </row>
    <row r="26" spans="1:6" ht="19.5" customHeight="1">
      <c r="A26" s="82" t="s">
        <v>89</v>
      </c>
      <c r="B26" s="82" t="s">
        <v>94</v>
      </c>
      <c r="C26" s="82" t="s">
        <v>103</v>
      </c>
      <c r="D26" s="100" t="s">
        <v>87</v>
      </c>
      <c r="E26" s="100" t="s">
        <v>394</v>
      </c>
      <c r="F26" s="101">
        <v>300</v>
      </c>
    </row>
    <row r="27" spans="1:6" ht="19.5" customHeight="1">
      <c r="A27" s="82" t="s">
        <v>89</v>
      </c>
      <c r="B27" s="82" t="s">
        <v>94</v>
      </c>
      <c r="C27" s="82" t="s">
        <v>103</v>
      </c>
      <c r="D27" s="100" t="s">
        <v>87</v>
      </c>
      <c r="E27" s="100" t="s">
        <v>395</v>
      </c>
      <c r="F27" s="101">
        <v>110</v>
      </c>
    </row>
    <row r="28" spans="1:6" ht="19.5" customHeight="1">
      <c r="A28" s="82" t="s">
        <v>89</v>
      </c>
      <c r="B28" s="82" t="s">
        <v>94</v>
      </c>
      <c r="C28" s="82" t="s">
        <v>103</v>
      </c>
      <c r="D28" s="100" t="s">
        <v>87</v>
      </c>
      <c r="E28" s="100" t="s">
        <v>396</v>
      </c>
      <c r="F28" s="101">
        <v>95</v>
      </c>
    </row>
    <row r="29" spans="1:6" ht="19.5" customHeight="1">
      <c r="A29" s="82" t="s">
        <v>38</v>
      </c>
      <c r="B29" s="82" t="s">
        <v>38</v>
      </c>
      <c r="C29" s="82" t="s">
        <v>38</v>
      </c>
      <c r="D29" s="100" t="s">
        <v>38</v>
      </c>
      <c r="E29" s="100" t="s">
        <v>115</v>
      </c>
      <c r="F29" s="101">
        <v>912</v>
      </c>
    </row>
    <row r="30" spans="1:6" ht="19.5" customHeight="1">
      <c r="A30" s="82" t="s">
        <v>38</v>
      </c>
      <c r="B30" s="82" t="s">
        <v>38</v>
      </c>
      <c r="C30" s="82" t="s">
        <v>38</v>
      </c>
      <c r="D30" s="100" t="s">
        <v>38</v>
      </c>
      <c r="E30" s="100" t="s">
        <v>116</v>
      </c>
      <c r="F30" s="101">
        <v>792</v>
      </c>
    </row>
    <row r="31" spans="1:6" ht="19.5" customHeight="1">
      <c r="A31" s="82" t="s">
        <v>38</v>
      </c>
      <c r="B31" s="82" t="s">
        <v>38</v>
      </c>
      <c r="C31" s="82" t="s">
        <v>38</v>
      </c>
      <c r="D31" s="100" t="s">
        <v>38</v>
      </c>
      <c r="E31" s="100" t="s">
        <v>104</v>
      </c>
      <c r="F31" s="101">
        <v>792</v>
      </c>
    </row>
    <row r="32" spans="1:6" ht="19.5" customHeight="1">
      <c r="A32" s="82" t="s">
        <v>89</v>
      </c>
      <c r="B32" s="82" t="s">
        <v>94</v>
      </c>
      <c r="C32" s="82" t="s">
        <v>103</v>
      </c>
      <c r="D32" s="100" t="s">
        <v>117</v>
      </c>
      <c r="E32" s="100" t="s">
        <v>397</v>
      </c>
      <c r="F32" s="101">
        <v>792</v>
      </c>
    </row>
    <row r="33" spans="1:6" ht="19.5" customHeight="1">
      <c r="A33" s="82" t="s">
        <v>38</v>
      </c>
      <c r="B33" s="82" t="s">
        <v>38</v>
      </c>
      <c r="C33" s="82" t="s">
        <v>38</v>
      </c>
      <c r="D33" s="100" t="s">
        <v>38</v>
      </c>
      <c r="E33" s="100" t="s">
        <v>123</v>
      </c>
      <c r="F33" s="101">
        <v>120</v>
      </c>
    </row>
    <row r="34" spans="1:6" ht="19.5" customHeight="1">
      <c r="A34" s="82" t="s">
        <v>38</v>
      </c>
      <c r="B34" s="82" t="s">
        <v>38</v>
      </c>
      <c r="C34" s="82" t="s">
        <v>38</v>
      </c>
      <c r="D34" s="100" t="s">
        <v>38</v>
      </c>
      <c r="E34" s="100" t="s">
        <v>99</v>
      </c>
      <c r="F34" s="101">
        <v>120</v>
      </c>
    </row>
    <row r="35" spans="1:6" ht="19.5" customHeight="1">
      <c r="A35" s="82" t="s">
        <v>89</v>
      </c>
      <c r="B35" s="82" t="s">
        <v>94</v>
      </c>
      <c r="C35" s="82" t="s">
        <v>98</v>
      </c>
      <c r="D35" s="100" t="s">
        <v>124</v>
      </c>
      <c r="E35" s="100" t="s">
        <v>398</v>
      </c>
      <c r="F35" s="101">
        <v>120</v>
      </c>
    </row>
    <row r="36" spans="1:6" ht="19.5" customHeight="1">
      <c r="A36" s="82" t="s">
        <v>38</v>
      </c>
      <c r="B36" s="82" t="s">
        <v>38</v>
      </c>
      <c r="C36" s="82" t="s">
        <v>38</v>
      </c>
      <c r="D36" s="100" t="s">
        <v>38</v>
      </c>
      <c r="E36" s="100" t="s">
        <v>125</v>
      </c>
      <c r="F36" s="101">
        <v>120</v>
      </c>
    </row>
    <row r="37" spans="1:6" ht="19.5" customHeight="1">
      <c r="A37" s="82" t="s">
        <v>38</v>
      </c>
      <c r="B37" s="82" t="s">
        <v>38</v>
      </c>
      <c r="C37" s="82" t="s">
        <v>38</v>
      </c>
      <c r="D37" s="100" t="s">
        <v>38</v>
      </c>
      <c r="E37" s="100" t="s">
        <v>126</v>
      </c>
      <c r="F37" s="101">
        <v>120</v>
      </c>
    </row>
    <row r="38" spans="1:6" ht="19.5" customHeight="1">
      <c r="A38" s="82" t="s">
        <v>38</v>
      </c>
      <c r="B38" s="82" t="s">
        <v>38</v>
      </c>
      <c r="C38" s="82" t="s">
        <v>38</v>
      </c>
      <c r="D38" s="100" t="s">
        <v>38</v>
      </c>
      <c r="E38" s="100" t="s">
        <v>128</v>
      </c>
      <c r="F38" s="101">
        <v>84</v>
      </c>
    </row>
    <row r="39" spans="1:6" ht="19.5" customHeight="1">
      <c r="A39" s="82" t="s">
        <v>89</v>
      </c>
      <c r="B39" s="82" t="s">
        <v>94</v>
      </c>
      <c r="C39" s="82" t="s">
        <v>86</v>
      </c>
      <c r="D39" s="100" t="s">
        <v>127</v>
      </c>
      <c r="E39" s="100" t="s">
        <v>362</v>
      </c>
      <c r="F39" s="101">
        <v>80</v>
      </c>
    </row>
    <row r="40" spans="1:6" ht="19.5" customHeight="1">
      <c r="A40" s="82" t="s">
        <v>89</v>
      </c>
      <c r="B40" s="82" t="s">
        <v>94</v>
      </c>
      <c r="C40" s="82" t="s">
        <v>86</v>
      </c>
      <c r="D40" s="100" t="s">
        <v>127</v>
      </c>
      <c r="E40" s="100" t="s">
        <v>384</v>
      </c>
      <c r="F40" s="101">
        <v>4</v>
      </c>
    </row>
    <row r="41" spans="1:6" ht="19.5" customHeight="1">
      <c r="A41" s="82" t="s">
        <v>38</v>
      </c>
      <c r="B41" s="82" t="s">
        <v>38</v>
      </c>
      <c r="C41" s="82" t="s">
        <v>38</v>
      </c>
      <c r="D41" s="100" t="s">
        <v>38</v>
      </c>
      <c r="E41" s="100" t="s">
        <v>100</v>
      </c>
      <c r="F41" s="101">
        <v>26</v>
      </c>
    </row>
    <row r="42" spans="1:6" ht="19.5" customHeight="1">
      <c r="A42" s="82" t="s">
        <v>89</v>
      </c>
      <c r="B42" s="82" t="s">
        <v>94</v>
      </c>
      <c r="C42" s="82" t="s">
        <v>90</v>
      </c>
      <c r="D42" s="100" t="s">
        <v>127</v>
      </c>
      <c r="E42" s="100" t="s">
        <v>399</v>
      </c>
      <c r="F42" s="101">
        <v>10</v>
      </c>
    </row>
    <row r="43" spans="1:6" ht="19.5" customHeight="1">
      <c r="A43" s="82" t="s">
        <v>89</v>
      </c>
      <c r="B43" s="82" t="s">
        <v>94</v>
      </c>
      <c r="C43" s="82" t="s">
        <v>90</v>
      </c>
      <c r="D43" s="100" t="s">
        <v>127</v>
      </c>
      <c r="E43" s="100" t="s">
        <v>400</v>
      </c>
      <c r="F43" s="101">
        <v>6</v>
      </c>
    </row>
    <row r="44" spans="1:6" ht="19.5" customHeight="1">
      <c r="A44" s="82" t="s">
        <v>89</v>
      </c>
      <c r="B44" s="82" t="s">
        <v>94</v>
      </c>
      <c r="C44" s="82" t="s">
        <v>90</v>
      </c>
      <c r="D44" s="100" t="s">
        <v>127</v>
      </c>
      <c r="E44" s="100" t="s">
        <v>401</v>
      </c>
      <c r="F44" s="101">
        <v>10</v>
      </c>
    </row>
    <row r="45" spans="1:6" ht="19.5" customHeight="1">
      <c r="A45" s="82" t="s">
        <v>38</v>
      </c>
      <c r="B45" s="82" t="s">
        <v>38</v>
      </c>
      <c r="C45" s="82" t="s">
        <v>38</v>
      </c>
      <c r="D45" s="100" t="s">
        <v>38</v>
      </c>
      <c r="E45" s="100" t="s">
        <v>104</v>
      </c>
      <c r="F45" s="101">
        <v>10</v>
      </c>
    </row>
    <row r="46" spans="1:6" ht="19.5" customHeight="1">
      <c r="A46" s="82" t="s">
        <v>89</v>
      </c>
      <c r="B46" s="82" t="s">
        <v>94</v>
      </c>
      <c r="C46" s="82" t="s">
        <v>103</v>
      </c>
      <c r="D46" s="100" t="s">
        <v>127</v>
      </c>
      <c r="E46" s="100" t="s">
        <v>402</v>
      </c>
      <c r="F46" s="101">
        <v>10</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2021-03-09T01:33:37Z</dcterms:created>
  <dcterms:modified xsi:type="dcterms:W3CDTF">2022-07-29T16:54:21Z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2052-11.1.0.10702</vt:lpwstr>
  </property>
  <property fmtid="{D5CDD505-2E9C-101B-9397-08002B2CF9AE}" pid="3" name="퀀_generated_2.-2147483648">
    <vt:i4>2052</vt:i4>
  </property>
</Properties>
</file>