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77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<sst xmlns="http://schemas.openxmlformats.org/spreadsheetml/2006/main" count="1269" uniqueCount="565">
  <si>
    <t>四川省八一康复中心（四川省康复医院）</t>
  </si>
  <si>
    <t>2021年部门预算</t>
  </si>
  <si>
    <t>报送日期：2021 年 3 月 5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</si>
  <si>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</si>
  <si>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</si>
  <si>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</si>
  <si>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</si>
  <si>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</si>
  <si>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</si>
  <si>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</si>
  <si>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</si>
  <si>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</si>
  <si>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</si>
  <si>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</si>
  <si>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</si>
  <si>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</si>
  <si>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</si>
  <si>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</si>
  <si>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</si>
  <si>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</si>
  <si>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</si>
  <si>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</si>
  <si>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</si>
  <si>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</si>
  <si>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</si>
  <si>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</si>
  <si>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</si>
  <si>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</si>
  <si>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</si>
  <si>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</si>
  <si>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</si>
  <si>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</si>
  <si>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</si>
  <si>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</si>
  <si>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</si>
  <si>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</si>
  <si>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</si>
  <si>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</si>
  <si>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</si>
  <si>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</si>
  <si>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</si>
  <si>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</si>
  <si>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</si>
  <si>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</si>
  <si>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</si>
  <si>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</si>
  <si>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</si>
  <si>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</si>
  <si>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</si>
  <si>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</si>
  <si>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</si>
  <si>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</si>
  <si>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</si>
  <si>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</si>
  <si>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</si>
  <si>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</si>
  <si>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</si>
  <si>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</si>
  <si>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</si>
  <si>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</si>
  <si>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</si>
  <si>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</si>
  <si>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</si>
  <si>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</si>
  <si>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</si>
  <si>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</si>
  <si>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</si>
  <si>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</si>
  <si>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</si>
  <si>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</si>
  <si>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</si>
  <si>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</si>
  <si>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</si>
  <si>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</si>
  <si>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</si>
  <si>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</si>
  <si>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</si>
  <si>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</si>
  <si>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</si>
  <si>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</si>
  <si>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</si>
  <si>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</si>
  <si>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205</t>
  </si>
  <si>
    <t>08</t>
  </si>
  <si>
    <t>03</t>
  </si>
  <si>
    <t>510903</t>
  </si>
  <si>
    <t>培训支出</t>
  </si>
  <si>
    <t>206</t>
  </si>
  <si>
    <t>02</t>
  </si>
  <si>
    <t>06</t>
  </si>
  <si>
    <t>专项基础科研</t>
  </si>
  <si>
    <t>99</t>
  </si>
  <si>
    <t>其他基础研究支出</t>
  </si>
  <si>
    <t>208</t>
  </si>
  <si>
    <t>05</t>
  </si>
  <si>
    <t>机关事业单位基本养老保险缴费支出</t>
  </si>
  <si>
    <t>机关事业单位职业年金缴费支出</t>
  </si>
  <si>
    <t>11</t>
  </si>
  <si>
    <t>其他残疾人事业支出</t>
  </si>
  <si>
    <t>210</t>
  </si>
  <si>
    <t>事业单位医疗</t>
  </si>
  <si>
    <t>221</t>
  </si>
  <si>
    <t>01</t>
  </si>
  <si>
    <t>住房公积金</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</si>
  <si>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</si>
  <si>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</si>
  <si>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</si>
  <si>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</si>
  <si>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</si>
  <si>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</si>
  <si>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</si>
  <si>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</si>
  <si>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</si>
  <si>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</si>
  <si>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</si>
  <si>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</si>
  <si>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</si>
  <si>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</si>
  <si>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</si>
  <si>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</si>
  <si>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</si>
  <si>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</si>
  <si>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</si>
  <si>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</si>
  <si>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</si>
  <si>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</si>
  <si>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</si>
  <si>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</si>
  <si>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</si>
  <si>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</si>
  <si>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</si>
  <si>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</si>
  <si>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</si>
  <si>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</si>
  <si>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</si>
  <si>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</si>
  <si>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</si>
  <si>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</si>
  <si>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</si>
  <si>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</si>
  <si>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</si>
  <si>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</si>
  <si>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</si>
  <si>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</si>
  <si>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</si>
  <si>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</si>
  <si>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</si>
  <si>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</si>
  <si>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</si>
  <si>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</si>
  <si>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</si>
  <si>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</si>
  <si>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</si>
  <si>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</si>
  <si>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</si>
  <si>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</si>
  <si>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</si>
  <si>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</si>
  <si>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</si>
  <si>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</si>
  <si>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</si>
  <si>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</si>
  <si>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</si>
  <si>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</si>
  <si>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</si>
  <si>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</si>
  <si>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</si>
  <si>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</si>
  <si>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</si>
  <si>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</si>
  <si>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</si>
  <si>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</si>
  <si>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</si>
  <si>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</si>
  <si>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</si>
  <si>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</si>
  <si>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</si>
  <si>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</si>
  <si>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</si>
  <si>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</si>
  <si>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</si>
  <si>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</si>
  <si>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</si>
  <si>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</si>
  <si>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</si>
  <si>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</si>
  <si>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</si>
  <si>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</si>
  <si>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</si>
  <si>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</si>
  <si>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</si>
  <si>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</si>
  <si>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</si>
  <si>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</si>
  <si>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</si>
  <si>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</si>
  <si>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</si>
  <si>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</si>
  <si>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</si>
  <si>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</si>
  <si>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</si>
  <si>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</si>
  <si>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</si>
  <si>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</si>
  <si>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</si>
  <si>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</si>
  <si>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</si>
  <si>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</si>
  <si>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</si>
  <si>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</si>
  <si>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</si>
  <si>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</si>
  <si>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</si>
  <si>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</si>
  <si>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</si>
  <si>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</si>
  <si>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</si>
  <si>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</si>
  <si>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</si>
  <si>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</si>
  <si>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</si>
  <si>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</si>
  <si>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</si>
  <si>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</si>
  <si>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</si>
  <si>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</si>
  <si>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</si>
  <si>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</si>
  <si>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</si>
  <si>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</si>
  <si>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</si>
  <si>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</si>
  <si>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</si>
  <si>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</si>
  <si>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</si>
  <si>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</si>
  <si>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</si>
  <si>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</si>
  <si>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</si>
  <si>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</si>
  <si>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</si>
  <si>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</si>
  <si>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</si>
  <si>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</si>
  <si>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</si>
  <si>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</si>
  <si>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</si>
  <si>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</si>
  <si>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</si>
  <si>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</si>
  <si>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</si>
  <si>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</si>
  <si>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</si>
  <si>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</si>
  <si>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</si>
  <si>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</si>
  <si>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</si>
  <si>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</si>
  <si>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</si>
  <si>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</si>
  <si>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</si>
  <si>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</si>
  <si>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</si>
  <si>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</si>
  <si>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</si>
  <si>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</si>
  <si>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</si>
  <si>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</si>
  <si>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社会保障和就业支出</t>
  </si>
  <si>
    <t xml:space="preserve">  行政事业单位养老支出</t>
  </si>
  <si>
    <t xml:space="preserve">    机关事业单位基本养老保险缴费支出</t>
  </si>
  <si>
    <t xml:space="preserve">    机关事业单位职业年金缴费支出</t>
  </si>
  <si>
    <t xml:space="preserve">  残疾人事业</t>
  </si>
  <si>
    <t xml:space="preserve">    其他残疾人事业支出</t>
  </si>
  <si>
    <t>卫生健康支出</t>
  </si>
  <si>
    <t xml:space="preserve">  行政事业单位医疗</t>
  </si>
  <si>
    <t xml:space="preserve">    事业单位医疗</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</si>
  <si>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</si>
  <si>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</si>
  <si>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</si>
  <si>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</si>
  <si>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</si>
  <si>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</si>
  <si>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</si>
  <si>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</si>
  <si>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</si>
  <si>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</si>
  <si>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</si>
  <si>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</si>
  <si>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</si>
  <si>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</si>
  <si>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</si>
  <si>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</si>
  <si>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</si>
  <si>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</si>
  <si>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</si>
  <si>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12</t>
  </si>
  <si>
    <t xml:space="preserve">  其他社会保障缴费</t>
  </si>
  <si>
    <t xml:space="preserve">  13</t>
  </si>
  <si>
    <t xml:space="preserve">  住房公积金</t>
  </si>
  <si>
    <t>表3-2</t>
  </si>
  <si>
    <t>一般公共预算项目支出预算表</t>
  </si>
  <si>
    <t>单位名称（项目）</t>
  </si>
  <si>
    <t xml:space="preserve">  继续实施项目-设备购置经费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</si>
  <si>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</si>
  <si>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</si>
  <si>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</si>
  <si>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</si>
  <si>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</si>
  <si>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</si>
  <si>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</si>
  <si>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</si>
  <si>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</si>
  <si>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</si>
  <si>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</si>
  <si>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</si>
  <si>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表4-1</t>
  </si>
  <si>
    <t>政府性基金预算“三公”经费支出预算表</t>
  </si>
  <si>
    <t>表5</t>
  </si>
  <si>
    <t>国有资本经营预算支出预算表</t>
  </si>
  <si>
    <t>本年国有资本经营预算支出</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</si>
  <si>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</si>
  <si>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</si>
  <si>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</si>
  <si>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</si>
  <si>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</si>
  <si>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</si>
  <si>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</si>
  <si>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</si>
  <si>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</si>
  <si>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</si>
  <si>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</si>
  <si>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</si>
  <si>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</si>
  <si>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四川省八一康复中心
（四川省康复医院）</t>
  </si>
  <si>
    <t>设备购置经费</t>
  </si>
  <si>
    <t>医院用于科研、教学、学科建设，提高医院技术、成绩，寻求达到经济效益与科学创新价值的平衡点，实现临床与科研的共赢。提高医院的医疗水平，满足适应病种的专业设备需求，提高病床位使用率，以期达到具有国际技术水平、国内一流的康复医院。</t>
  </si>
  <si>
    <t>购买一般设备数量</t>
  </si>
  <si>
    <t>309台</t>
  </si>
  <si>
    <t>合理规划，节约投资</t>
  </si>
  <si>
    <t>有效规划</t>
  </si>
  <si>
    <t>--</t>
  </si>
  <si>
    <t>购买专业设备数量</t>
  </si>
  <si>
    <t>≥28台（套）</t>
  </si>
  <si>
    <t>就诊病人增长率</t>
  </si>
  <si>
    <t>5%</t>
  </si>
  <si>
    <t>设备正常运行率</t>
  </si>
  <si>
    <t>90%</t>
  </si>
  <si>
    <t>医疗水平提高，优先考虑节能环保产品</t>
  </si>
  <si>
    <t>是</t>
  </si>
  <si>
    <t>设备验收合格率</t>
  </si>
  <si>
    <t>100%</t>
  </si>
  <si>
    <t>政治生态明显改善</t>
  </si>
  <si>
    <t>有效改善</t>
  </si>
  <si>
    <t>按照需求采购入库</t>
  </si>
  <si>
    <t>2年</t>
  </si>
  <si>
    <t>一般设备正常使用年限</t>
  </si>
  <si>
    <t>6年</t>
  </si>
  <si>
    <t>一般设备完成时效</t>
  </si>
  <si>
    <t>1年</t>
  </si>
  <si>
    <t>专用设备正常使用年限</t>
  </si>
  <si>
    <t>5-6年</t>
  </si>
  <si>
    <t>一般设备采购成本</t>
  </si>
  <si>
    <t>94.3万元</t>
  </si>
  <si>
    <t>医院持续运行能力、影响力、知名度提高</t>
  </si>
  <si>
    <t>专用设备采购成本</t>
  </si>
  <si>
    <t>2973.7万元</t>
  </si>
  <si>
    <t>采购成本控制</t>
  </si>
  <si>
    <t>1.完成信息网络及软件购置更新项目11个，满足医院各临床科室对各系统功能的需要。2.通过网络安全三级等级保护测评以达到国家对三级公立医院的信息安全保障要求。3.做好全院14套软件系统的维护工作，保障信息系统正常稳定运行，使临床科室人员在使用系统过程中有更好的体验，提高医务人员对系统的满意度。</t>
  </si>
  <si>
    <t>信息网络及软件购置更新项目</t>
  </si>
  <si>
    <t>11个</t>
  </si>
  <si>
    <t>信息系统支撑能力</t>
  </si>
  <si>
    <t>满足</t>
  </si>
  <si>
    <t>职工、患者满意率</t>
  </si>
  <si>
    <t>网络安全等级测评</t>
  </si>
  <si>
    <t>1次</t>
  </si>
  <si>
    <t>接入全国医保报销平台，实现跨区域联网报销</t>
  </si>
  <si>
    <t>系统维护</t>
  </si>
  <si>
    <t>14套</t>
  </si>
  <si>
    <t>配套硬件优先使用节能环保产品</t>
  </si>
  <si>
    <t>满足全院临床科室、职能科室对系统的需求</t>
  </si>
  <si>
    <t>满足不断更新的指令性医疗信息化需求</t>
  </si>
  <si>
    <t>结构化电子病历系统达到4级要求</t>
  </si>
  <si>
    <t>达标</t>
  </si>
  <si>
    <t>提高网络信息的安全性</t>
  </si>
  <si>
    <t>新大楼网络运行稳定，实现千兆到桌面</t>
  </si>
  <si>
    <t>康复数字化系统升级改造以满足康复业务的需要。</t>
  </si>
  <si>
    <t>2021-2022年</t>
  </si>
  <si>
    <t>合理规划，符合成本效益原则。</t>
  </si>
  <si>
    <t>科研经费</t>
  </si>
  <si>
    <t>1.根据国家、省、市等各级各类科研部门要求，申报科研课题，争取课题立项。根据科研课题计划书，完成科研课题研究，提高医院的科研水平，更好为患者服务。
2.加强与外单位科研合作，根据科研课题协议书，完成科研课题研究，提高医院的科研水平，更好为患者服务。                                                                                                                              3.加强与中国科学院自动化研究所深度合作，共建康复技术创新中心与临床转化基地。                                                 
4.作为成都中医药大学附属康复医院，我院将与中医大共建中西医结合神经康复实验室,计划支出200万。               
5.建立医院科研基金200万。</t>
  </si>
  <si>
    <t>完成科研课题数量</t>
  </si>
  <si>
    <t>30个</t>
  </si>
  <si>
    <t>康复技术创新中心与临床转化基地</t>
  </si>
  <si>
    <t>1个</t>
  </si>
  <si>
    <t>科研技术水平</t>
  </si>
  <si>
    <t>提高</t>
  </si>
  <si>
    <t>中西医结合神经康复实验室</t>
  </si>
  <si>
    <t>建立医院科研基金200万</t>
  </si>
  <si>
    <t>医务人员科研学术水平</t>
  </si>
  <si>
    <t>按科研项目计划书实施</t>
  </si>
  <si>
    <t>按计划完成</t>
  </si>
  <si>
    <t>医院学术影响力</t>
  </si>
  <si>
    <t>扩大</t>
  </si>
  <si>
    <t>论文、专利等科研成果</t>
  </si>
  <si>
    <t>增加</t>
  </si>
  <si>
    <t>医院行业内排名</t>
  </si>
  <si>
    <t>提升</t>
  </si>
  <si>
    <t>完成课题的时间</t>
  </si>
  <si>
    <t>按科研计划完成</t>
  </si>
  <si>
    <t>设备费、材料费、测试化验加工等费用</t>
  </si>
  <si>
    <t>865.31万元</t>
  </si>
  <si>
    <t>药品费</t>
  </si>
  <si>
    <t>严格按照四川省药品网上招标阳光采购管理采购药品，根据各临床科室药品需求，保障药品供应。大力发展中医药，发挥中医药在康复中的重要作用，做具有中医药特色的康复医院。严把药品质量关，保障患者用药安全。</t>
  </si>
  <si>
    <t>药品采购品规数</t>
  </si>
  <si>
    <t>≤1200个</t>
  </si>
  <si>
    <t>合理规划，执行零库存，节约成本</t>
  </si>
  <si>
    <t>患者对我院药品安全的总体满意度</t>
  </si>
  <si>
    <t>95%</t>
  </si>
  <si>
    <t>医院采购药品均为阳光采购平台挂网，采购质量合格的药品</t>
  </si>
  <si>
    <t>质量合格</t>
  </si>
  <si>
    <t>落实国家带量采购品种的使用，让国家医保实惠到民的举措落到实处。</t>
  </si>
  <si>
    <t>降低群众用药成本</t>
  </si>
  <si>
    <t>医护人员满意度</t>
  </si>
  <si>
    <t>抗菌药物使用强度DDDs</t>
  </si>
  <si>
    <t>≤40</t>
  </si>
  <si>
    <t>药品全面实施零加成，对紧急特需品种启动临时采购，全力保障患者需求</t>
  </si>
  <si>
    <t>有效满足</t>
  </si>
  <si>
    <t>同期按月上报阳光采购平台数据</t>
  </si>
  <si>
    <t>每月</t>
  </si>
  <si>
    <t>环境污染率。</t>
  </si>
  <si>
    <t>0</t>
  </si>
  <si>
    <t>药品库房实行零库存管理，每月根据上月销量进行药品计划拟定，每周核查数量异常增加品种，及时查漏补缺，减少医院药品采购资金积压，预计全年药品支出成本</t>
  </si>
  <si>
    <t>5500万元</t>
  </si>
  <si>
    <t>药品采购均根据临床用量按需采购，控制药品过期率。</t>
  </si>
  <si>
    <t>药品采购通过阳光采购平台，用药过程临床药师参与，保证患者用药安全、有效、经济、合理。</t>
  </si>
  <si>
    <t>长期持续</t>
  </si>
  <si>
    <t>卫生材料费</t>
  </si>
  <si>
    <t>保障医疗行为的正常运转，提升医疗技术水平，促进各临床学科发展。保证我院临床科室的业务需求，完成救死扶伤，抢救生命的使命，让病人及时得到医治，生命得以延续，广大残疾人能够无障碍回归社会。保证临床科室使用需求，提高患者满意度，提供更优质的医疗服务，推进临床、教学、科研发展，打造国内知名康复医院。</t>
  </si>
  <si>
    <t>购买耗材数量</t>
  </si>
  <si>
    <t>≥139万件/次</t>
  </si>
  <si>
    <t>使用成本</t>
  </si>
  <si>
    <t>≤4906万元</t>
  </si>
  <si>
    <t>临床、康复、医技科室满意度</t>
  </si>
  <si>
    <t>耗材种类</t>
  </si>
  <si>
    <t>7大类</t>
  </si>
  <si>
    <t>服务科室</t>
  </si>
  <si>
    <t>52个</t>
  </si>
  <si>
    <t>科研合作单位满意度</t>
  </si>
  <si>
    <t>耗材入库次数</t>
  </si>
  <si>
    <t>≥5000次</t>
  </si>
  <si>
    <t>生态效益</t>
  </si>
  <si>
    <t>患者家属满意度</t>
  </si>
  <si>
    <t>耗材分批采购次数</t>
  </si>
  <si>
    <t>≥20次</t>
  </si>
  <si>
    <t>是否提升服务医疗水平</t>
  </si>
  <si>
    <t>产品合格率</t>
  </si>
  <si>
    <t>是否提升品牌影响力</t>
  </si>
  <si>
    <t>专业材料达标率</t>
  </si>
  <si>
    <t>污染处理</t>
  </si>
  <si>
    <t>完成年限</t>
  </si>
  <si>
    <t>可持续使用时间</t>
  </si>
  <si>
    <t>项目预算执行率</t>
  </si>
  <si>
    <t>医院持续运营能力</t>
  </si>
  <si>
    <t>持续</t>
  </si>
  <si>
    <t>成本控制</t>
  </si>
  <si>
    <t>是否提升医疗业务水平</t>
  </si>
  <si>
    <t>八一康复中心修缮经费</t>
  </si>
  <si>
    <t>改造电缆及应急照明系统、空调管网系统、供排水管网，满足医院安全用电用水要求，改善就医环境。改造中医康复中心、药品库房和血透中心、新大楼病房卫生间改造项目，有效整合使用资产，优化医疗环境。装修学府杏林专家房，为提高全院医疗水平，引进专家型人才，提供后勤保障。</t>
  </si>
  <si>
    <t>中医康复中心改造项目</t>
  </si>
  <si>
    <t>满足医院安全用电用水要求，降低维修成本。</t>
  </si>
  <si>
    <t>职工、患者满意度。</t>
  </si>
  <si>
    <t>电缆及应急照明系统改造</t>
  </si>
  <si>
    <t>改善就医环境。</t>
  </si>
  <si>
    <t>中央空调管网系统改造及供排水系统管网改造</t>
  </si>
  <si>
    <t>环境污染率</t>
  </si>
  <si>
    <t>药品库房和血透中心楼改造</t>
  </si>
  <si>
    <t>持续保障患者、职工就诊和工作的安全需求。</t>
  </si>
  <si>
    <t>新大楼病房卫生间改造</t>
  </si>
  <si>
    <t>满足医院安全用电用水要求，改善就医环境。</t>
  </si>
  <si>
    <t>2021年完成</t>
  </si>
  <si>
    <t>合理造价，节约成本。</t>
  </si>
  <si>
    <t>业务咨询费</t>
  </si>
  <si>
    <t xml:space="preserve"> 明确清晰战略定位，完善治理体系，优化运营流程，完善薪酬分配和考核方案，打造文化价值体系，上下同心凝心聚气，推动三甲评审工作，提升管理效率，提高管理效能，加强核心竞争力和品牌建设，实现医院管理变革，引领医院走向良性发展的快速轨道，推动医院高质量发展。</t>
  </si>
  <si>
    <t>2030年战略规划</t>
  </si>
  <si>
    <t>1套</t>
  </si>
  <si>
    <t>推动医院高质量发展，提高经济效益。</t>
  </si>
  <si>
    <t>逐步提高</t>
  </si>
  <si>
    <t>全院职工满意，患者满意</t>
  </si>
  <si>
    <t>薪酬分配体系</t>
  </si>
  <si>
    <t>医院及学科品牌影响力</t>
  </si>
  <si>
    <t>“三甲”建设体系</t>
  </si>
  <si>
    <t>院区文化氛围</t>
  </si>
  <si>
    <t>文化价值体系</t>
  </si>
  <si>
    <t>打造文化医院，美化院区环境</t>
  </si>
  <si>
    <t>院科两级工作目标绩效考核体系</t>
  </si>
  <si>
    <t>医院行业排名</t>
  </si>
  <si>
    <t>提升医院治理体系、治理能力</t>
  </si>
  <si>
    <t>完成</t>
  </si>
  <si>
    <t>医务人员管理水平</t>
  </si>
  <si>
    <t>2022年3月</t>
  </si>
  <si>
    <t>18个月</t>
  </si>
  <si>
    <t>咨询成本</t>
  </si>
  <si>
    <t>401.4万元</t>
  </si>
  <si>
    <t>惠民康复公益救助项目支出</t>
  </si>
  <si>
    <t>通过开展患者（含残疾人）康复救助项目，为患者（含残疾人）提供手术治疗、康复训练等康复服务，显著改善患者（含残疾人）的功能状况，增强自理和社会参与能力。</t>
  </si>
  <si>
    <t>康复救助人数</t>
  </si>
  <si>
    <t>≥447例</t>
  </si>
  <si>
    <t>对残疾、贫困家庭的影响</t>
  </si>
  <si>
    <t>有所改善</t>
  </si>
  <si>
    <t>受益患者（含残疾人）满意度</t>
  </si>
  <si>
    <t>≥90%</t>
  </si>
  <si>
    <t>为患者（含残疾人）提供康复服务的及时主动性</t>
  </si>
  <si>
    <t>有所提高</t>
  </si>
  <si>
    <t>患者（含残疾人）康复服务水平</t>
  </si>
  <si>
    <t>为患者（含残疾人）治疗的有效率</t>
  </si>
  <si>
    <t>≥85%</t>
  </si>
  <si>
    <t>患者（含残疾人）生产生活能力</t>
  </si>
  <si>
    <t>项目完成时间</t>
  </si>
  <si>
    <t>2021年12月</t>
  </si>
  <si>
    <t>关心、理解、支持建档立卡贫困残疾人的社会氛围</t>
  </si>
  <si>
    <t>惠民康复公益救助项目支出成本</t>
  </si>
  <si>
    <t>300万元</t>
  </si>
  <si>
    <t>改善患者（含残疾人）功能状况</t>
  </si>
  <si>
    <t>中长期</t>
  </si>
  <si>
    <t>提高患者（含残疾人）生活水平</t>
  </si>
  <si>
    <t>提高患者（含残疾人）融入社会生活能力</t>
  </si>
  <si>
    <t>新冠肺炎疫情防控经费</t>
  </si>
  <si>
    <t>一、按照国家、省、市、区相关文件要求，持续强化医院感染管理，常态化开展疫情防控督导工作，力争实现院内零感染，按要求全面落实重点人群应检尽检，切实保护广大职工身体健康和生命安全。我院疫情防控经费仅用于对参加防治工作的医务人员发放临时性工作补助、医务人员定期进行核酸检测、及时接种新冠疫苗。
二、在疫情期间保障医疗机构的正常运行，确保防疫物资储备、使用满足国家相关规定，提高医疗卫生人员和患者满意度。
三、紧急修建疫情防控留观病房及候诊室项目：2021年投入使用；紧急修建疫情防控发热门诊CT室项目：2021年投入使用；3.保障临时发生的疫情防控项目。</t>
  </si>
  <si>
    <t>总务基建疫情防控项目个数</t>
  </si>
  <si>
    <t>3个</t>
  </si>
  <si>
    <t>疫情防控督导员、职工接种疫苗、全员核酸检测人次数</t>
  </si>
  <si>
    <t>≥1000人次</t>
  </si>
  <si>
    <t>保障医院疫情防控，确保医院对突发公共卫生事件的应对能力。</t>
  </si>
  <si>
    <t>显著</t>
  </si>
  <si>
    <t>防疫物资购买数量</t>
  </si>
  <si>
    <t>≥1万件</t>
  </si>
  <si>
    <t>持续强化医院感染管理，采取坚决有效措施，做好常态化疫情防控各项工作。</t>
  </si>
  <si>
    <t>全面落实常态化疫情防控和院感防控，实现我院疫情精准、科学防控，院感管理科学化、制度化、专业化、规范化，切实巩固来之不易的防控成果。</t>
  </si>
  <si>
    <t>防疫物资使用人数</t>
  </si>
  <si>
    <t>疫情防控环境改变</t>
  </si>
  <si>
    <t>疫情防控项目工程质量</t>
  </si>
  <si>
    <t>符合行业相关质量验收标准</t>
  </si>
  <si>
    <t>持续有效防控疫情</t>
  </si>
  <si>
    <t>持续有效</t>
  </si>
  <si>
    <t>满足公共卫生防疫需求</t>
  </si>
  <si>
    <t>项目按合同约定时效完成</t>
  </si>
  <si>
    <t>购买防控物资成本</t>
  </si>
  <si>
    <t>150万元</t>
  </si>
  <si>
    <t>搭建疫情防控设施设备成本</t>
  </si>
  <si>
    <t>76.57万元</t>
  </si>
  <si>
    <t>疫情防控督导员、职工接种疫苗、全员核酸检测成本</t>
  </si>
  <si>
    <t>104.66万元</t>
  </si>
  <si>
    <t>疫情值班补助</t>
  </si>
  <si>
    <t>12万</t>
  </si>
  <si>
    <t>继续实施项目-设备购置经费</t>
  </si>
  <si>
    <t>完成该项目设备采购，以及安装调试，设备运行正常</t>
  </si>
  <si>
    <t>医疗设备购买数量</t>
  </si>
  <si>
    <t>1台</t>
  </si>
  <si>
    <t>诊疗水平提高</t>
  </si>
  <si>
    <t>病人满意度</t>
  </si>
  <si>
    <t>有限考虑节能环保产品</t>
  </si>
  <si>
    <t>采购成本支出</t>
  </si>
  <si>
    <t>792万元</t>
  </si>
  <si>
    <t>医院持续运行能力提高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</si>
</sst>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
    <numFmt numFmtId="181" formatCode="&quot;\&quot;#,##0.00_);\(&quot;\&quot;#,##0.00\)"/>
    <numFmt numFmtId="182" formatCode="#,##0.0000"/>
    <numFmt numFmtId="183" formatCode="#,##0.00_ "/>
  </numFmts>
  <fonts count="58">
    <font>
      <sz val="9"/>
      <color indexed="8"/>
      <name val="宋体"/>
      <family val="0"/>
    </font>
    <font>
      <sz val="11"/>
      <color indexed="8"/>
      <name val="宋体"/>
      <family val="0"/>
    </font>
    <font>
      <sz val="9"/>
      <name val="宋体"/>
      <family val="0"/>
    </font>
    <font>
      <b/>
      <sz val="18"/>
      <name val="黑体"/>
      <family val="3"/>
    </font>
    <font>
      <sz val="10"/>
      <name val="宋体"/>
      <family val="0"/>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b/>
      <sz val="13"/>
      <color indexed="62"/>
      <name val="Calibri"/>
      <family val="2"/>
    </font>
    <font>
      <b/>
      <sz val="11"/>
      <color indexed="62"/>
      <name val="Calibri"/>
      <family val="2"/>
    </font>
    <font>
      <sz val="11"/>
      <color indexed="9"/>
      <name val="Calibri"/>
      <family val="2"/>
    </font>
    <font>
      <b/>
      <sz val="15"/>
      <color indexed="62"/>
      <name val="Calibri"/>
      <family val="2"/>
    </font>
    <font>
      <sz val="11"/>
      <color indexed="16"/>
      <name val="Calibri"/>
      <family val="2"/>
    </font>
    <font>
      <b/>
      <sz val="18"/>
      <color indexed="62"/>
      <name val="Cambria"/>
      <family val="1"/>
    </font>
    <font>
      <b/>
      <sz val="11"/>
      <color indexed="53"/>
      <name val="Calibri"/>
      <family val="2"/>
    </font>
    <font>
      <b/>
      <sz val="11"/>
      <color indexed="63"/>
      <name val="Calibri"/>
      <family val="2"/>
    </font>
    <font>
      <b/>
      <sz val="11"/>
      <color indexed="9"/>
      <name val="Calibri"/>
      <family val="2"/>
    </font>
    <font>
      <i/>
      <sz val="11"/>
      <color indexed="23"/>
      <name val="Calibri"/>
      <family val="2"/>
    </font>
    <font>
      <sz val="11"/>
      <color indexed="17"/>
      <name val="Calibri"/>
      <family val="2"/>
    </font>
    <font>
      <sz val="11"/>
      <color indexed="10"/>
      <name val="Calibri"/>
      <family val="2"/>
    </font>
    <font>
      <sz val="11"/>
      <color indexed="53"/>
      <name val="Calibri"/>
      <family val="2"/>
    </font>
    <font>
      <sz val="11"/>
      <color indexed="60"/>
      <name val="Calibri"/>
      <family val="2"/>
    </font>
    <font>
      <b/>
      <sz val="11"/>
      <color indexed="8"/>
      <name val="Calibri"/>
      <family val="2"/>
    </font>
    <font>
      <sz val="11"/>
      <color indexed="20"/>
      <name val="Calibri"/>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0"/>
      <color indexed="8"/>
      <name val="Arial"/>
      <family val="2"/>
    </font>
    <font>
      <b/>
      <sz val="16"/>
      <name val="宋体"/>
      <family val="0"/>
    </font>
    <font>
      <sz val="11"/>
      <name val="宋体"/>
      <family val="0"/>
    </font>
    <font>
      <b/>
      <sz val="11"/>
      <name val="宋体"/>
      <family val="0"/>
    </font>
    <font>
      <b/>
      <sz val="10"/>
      <name val="宋体"/>
      <family val="0"/>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right>
        <color indexed="63"/>
      </right>
      <top/>
      <bottom style="thin"/>
    </border>
    <border>
      <left>
        <color indexed="63"/>
      </left>
      <right style="thin"/>
      <top/>
      <bottom>
        <color indexed="63"/>
      </bottom>
    </border>
    <border>
      <left>
        <color indexed="63"/>
      </left>
      <right style="thin"/>
      <top style="thin"/>
      <bottom style="thin"/>
    </border>
    <border>
      <left style="thin"/>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right style="thin">
        <color indexed="8"/>
      </right>
      <top>
        <color indexed="63"/>
      </top>
      <bottom style="thin">
        <color indexed="8"/>
      </bottom>
    </border>
    <border>
      <left/>
      <right/>
      <top/>
      <bottom style="thin">
        <color indexed="8"/>
      </bottom>
    </border>
  </borders>
  <cellStyleXfs count="147">
    <xf numFmtId="1"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2" fillId="34" borderId="2" applyNumberFormat="0" applyAlignment="0" applyProtection="0"/>
    <xf numFmtId="0" fontId="22" fillId="34" borderId="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13" borderId="1" applyNumberFormat="0" applyAlignment="0" applyProtection="0"/>
    <xf numFmtId="0" fontId="13" fillId="13"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7" fillId="13" borderId="0" applyNumberFormat="0" applyBorder="0" applyAlignment="0" applyProtection="0"/>
    <xf numFmtId="0" fontId="27"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21" fillId="33" borderId="8" applyNumberFormat="0" applyAlignment="0" applyProtection="0"/>
    <xf numFmtId="0" fontId="21" fillId="33"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36" borderId="0" applyNumberFormat="0" applyBorder="0" applyAlignment="0" applyProtection="0"/>
    <xf numFmtId="0" fontId="34" fillId="0" borderId="0">
      <alignment/>
      <protection/>
    </xf>
    <xf numFmtId="0" fontId="46" fillId="0" borderId="0" applyNumberFormat="0" applyFill="0" applyBorder="0" applyAlignment="0" applyProtection="0"/>
    <xf numFmtId="0" fontId="47" fillId="37" borderId="0" applyNumberFormat="0" applyBorder="0" applyAlignment="0" applyProtection="0"/>
    <xf numFmtId="0" fontId="48" fillId="0" borderId="1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9" fillId="38" borderId="14" applyNumberFormat="0" applyAlignment="0" applyProtection="0"/>
    <xf numFmtId="0" fontId="50" fillId="39"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179" fontId="0" fillId="0" borderId="0" applyFont="0" applyFill="0" applyBorder="0" applyAlignment="0" applyProtection="0"/>
    <xf numFmtId="43" fontId="34" fillId="0" borderId="0" applyFont="0" applyFill="0" applyBorder="0" applyAlignment="0" applyProtection="0"/>
    <xf numFmtId="178" fontId="0" fillId="0" borderId="0" applyFont="0" applyFill="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54" fillId="46" borderId="0" applyNumberFormat="0" applyBorder="0" applyAlignment="0" applyProtection="0"/>
    <xf numFmtId="0" fontId="55" fillId="38" borderId="17" applyNumberFormat="0" applyAlignment="0" applyProtection="0"/>
    <xf numFmtId="0" fontId="56" fillId="47" borderId="14" applyNumberFormat="0" applyAlignment="0" applyProtection="0"/>
    <xf numFmtId="0" fontId="57" fillId="0" borderId="0" applyNumberFormat="0" applyFill="0" applyBorder="0" applyAlignment="0" applyProtection="0"/>
    <xf numFmtId="0" fontId="0" fillId="48" borderId="18" applyNumberFormat="0" applyFont="0" applyAlignment="0" applyProtection="0"/>
  </cellStyleXfs>
  <cellXfs count="192">
    <xf numFmtId="1" fontId="0" fillId="0" borderId="0" xfId="0" applyNumberFormat="1" applyFont="1" applyFill="1" applyAlignment="1">
      <alignment/>
    </xf>
    <xf numFmtId="0" fontId="2" fillId="0" borderId="0" xfId="0" applyNumberFormat="1" applyFont="1" applyFill="1" applyAlignment="1">
      <alignment/>
    </xf>
    <xf numFmtId="0" fontId="2" fillId="33" borderId="0" xfId="0" applyNumberFormat="1" applyFont="1" applyFill="1" applyAlignment="1">
      <alignment/>
    </xf>
    <xf numFmtId="0" fontId="2" fillId="33" borderId="0" xfId="0" applyNumberFormat="1" applyFont="1" applyFill="1" applyAlignment="1">
      <alignment horizontal="right" vertical="center"/>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vertical="center"/>
    </xf>
    <xf numFmtId="0" fontId="2" fillId="0" borderId="19" xfId="0" applyNumberFormat="1" applyFont="1" applyFill="1" applyBorder="1" applyAlignment="1" applyProtection="1">
      <alignment horizontal="center" vertical="center" wrapText="1"/>
      <protection/>
    </xf>
    <xf numFmtId="0" fontId="2" fillId="33"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9" fontId="2" fillId="0" borderId="24" xfId="0" applyNumberFormat="1" applyFont="1" applyFill="1" applyBorder="1" applyAlignment="1" applyProtection="1">
      <alignment vertical="center" wrapText="1"/>
      <protection/>
    </xf>
    <xf numFmtId="180" fontId="2" fillId="0" borderId="19" xfId="0" applyNumberFormat="1" applyFont="1" applyFill="1" applyBorder="1" applyAlignment="1" applyProtection="1">
      <alignment vertical="center" wrapText="1"/>
      <protection/>
    </xf>
    <xf numFmtId="180" fontId="2" fillId="0" borderId="25" xfId="0" applyNumberFormat="1" applyFont="1" applyFill="1" applyBorder="1" applyAlignment="1" applyProtection="1">
      <alignment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lignment/>
    </xf>
    <xf numFmtId="0" fontId="2" fillId="0" borderId="26" xfId="0" applyNumberFormat="1" applyFont="1" applyFill="1" applyBorder="1" applyAlignment="1" applyProtection="1">
      <alignment horizontal="centerContinuous" vertical="center"/>
      <protection/>
    </xf>
    <xf numFmtId="0" fontId="2" fillId="0" borderId="27" xfId="0" applyNumberFormat="1" applyFont="1" applyFill="1" applyBorder="1" applyAlignment="1" applyProtection="1">
      <alignment horizontal="centerContinuous" vertical="center"/>
      <protection/>
    </xf>
    <xf numFmtId="0" fontId="2" fillId="0" borderId="28"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180" fontId="2" fillId="0" borderId="24" xfId="0" applyNumberFormat="1" applyFont="1" applyFill="1" applyBorder="1" applyAlignment="1" applyProtection="1">
      <alignment vertical="center" wrapText="1"/>
      <protection/>
    </xf>
    <xf numFmtId="180" fontId="2" fillId="0" borderId="29"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horizontal="left"/>
      <protection/>
    </xf>
    <xf numFmtId="49" fontId="2" fillId="0" borderId="26" xfId="0" applyNumberFormat="1" applyFont="1" applyFill="1" applyBorder="1" applyAlignment="1" applyProtection="1">
      <alignment vertical="center" wrapText="1"/>
      <protection/>
    </xf>
    <xf numFmtId="180" fontId="2" fillId="0" borderId="30"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horizontal="left" vertical="center"/>
      <protection/>
    </xf>
    <xf numFmtId="0" fontId="0" fillId="33" borderId="0" xfId="0" applyNumberFormat="1" applyFont="1" applyFill="1" applyAlignment="1">
      <alignment/>
    </xf>
    <xf numFmtId="4" fontId="2" fillId="0" borderId="24" xfId="0" applyNumberFormat="1" applyFont="1" applyFill="1" applyBorder="1" applyAlignment="1" applyProtection="1">
      <alignment vertical="center" wrapText="1"/>
      <protection/>
    </xf>
    <xf numFmtId="4" fontId="2" fillId="0" borderId="19" xfId="0" applyNumberFormat="1" applyFont="1" applyFill="1" applyBorder="1" applyAlignment="1" applyProtection="1">
      <alignment vertical="center" wrapText="1"/>
      <protection/>
    </xf>
    <xf numFmtId="0" fontId="2" fillId="33" borderId="0" xfId="0" applyNumberFormat="1" applyFont="1" applyFill="1" applyAlignment="1">
      <alignment/>
    </xf>
    <xf numFmtId="0" fontId="2" fillId="0" borderId="20"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0" fontId="5" fillId="33" borderId="0" xfId="0" applyNumberFormat="1" applyFont="1" applyFill="1" applyAlignment="1">
      <alignment/>
    </xf>
    <xf numFmtId="0" fontId="0" fillId="33" borderId="0" xfId="0" applyNumberFormat="1" applyFont="1" applyFill="1" applyAlignment="1">
      <alignment/>
    </xf>
    <xf numFmtId="0" fontId="2" fillId="0" borderId="31" xfId="0" applyNumberFormat="1" applyFont="1" applyFill="1" applyBorder="1" applyAlignment="1" applyProtection="1">
      <alignment horizontal="center" vertical="center" wrapText="1"/>
      <protection/>
    </xf>
    <xf numFmtId="0" fontId="5" fillId="0" borderId="0" xfId="0" applyNumberFormat="1" applyFont="1" applyFill="1" applyAlignment="1">
      <alignment/>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30"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24" xfId="0" applyNumberFormat="1" applyFont="1" applyFill="1" applyBorder="1" applyAlignment="1">
      <alignment vertical="center"/>
    </xf>
    <xf numFmtId="180" fontId="4" fillId="0" borderId="23" xfId="0" applyNumberFormat="1" applyFont="1" applyFill="1" applyBorder="1" applyAlignment="1" applyProtection="1">
      <alignment vertical="center" wrapText="1"/>
      <protection/>
    </xf>
    <xf numFmtId="0" fontId="2" fillId="0" borderId="29" xfId="0" applyNumberFormat="1" applyFont="1" applyFill="1" applyBorder="1" applyAlignment="1">
      <alignment vertical="center"/>
    </xf>
    <xf numFmtId="180" fontId="4" fillId="0" borderId="22" xfId="0" applyNumberFormat="1" applyFont="1" applyFill="1" applyBorder="1" applyAlignment="1" applyProtection="1">
      <alignment vertical="center" wrapText="1"/>
      <protection/>
    </xf>
    <xf numFmtId="180" fontId="4" fillId="0" borderId="32" xfId="0" applyNumberFormat="1" applyFont="1" applyFill="1" applyBorder="1" applyAlignment="1" applyProtection="1">
      <alignment vertical="center" wrapText="1"/>
      <protection/>
    </xf>
    <xf numFmtId="180" fontId="4" fillId="0" borderId="21" xfId="0" applyNumberFormat="1" applyFont="1" applyFill="1" applyBorder="1" applyAlignment="1" applyProtection="1">
      <alignment vertical="center" wrapText="1"/>
      <protection/>
    </xf>
    <xf numFmtId="180" fontId="4" fillId="0" borderId="20" xfId="0" applyNumberFormat="1" applyFont="1" applyFill="1" applyBorder="1" applyAlignment="1" applyProtection="1">
      <alignment vertical="center" wrapText="1"/>
      <protection/>
    </xf>
    <xf numFmtId="1" fontId="4" fillId="0" borderId="19"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23" xfId="0" applyNumberFormat="1" applyFont="1" applyFill="1" applyBorder="1" applyAlignment="1">
      <alignment vertical="center"/>
    </xf>
    <xf numFmtId="1" fontId="4" fillId="0" borderId="24" xfId="0" applyNumberFormat="1" applyFont="1" applyFill="1" applyBorder="1" applyAlignment="1">
      <alignment vertical="center"/>
    </xf>
    <xf numFmtId="0" fontId="2" fillId="0" borderId="33" xfId="0" applyNumberFormat="1" applyFont="1" applyFill="1" applyBorder="1" applyAlignment="1">
      <alignment vertical="center"/>
    </xf>
    <xf numFmtId="0" fontId="4" fillId="0" borderId="19" xfId="0" applyNumberFormat="1" applyFont="1" applyFill="1" applyBorder="1" applyAlignment="1">
      <alignment vertical="center"/>
    </xf>
    <xf numFmtId="180" fontId="4" fillId="0" borderId="26" xfId="0" applyNumberFormat="1" applyFont="1" applyFill="1" applyBorder="1" applyAlignment="1" applyProtection="1">
      <alignment vertical="center" wrapText="1"/>
      <protection/>
    </xf>
    <xf numFmtId="0" fontId="2" fillId="0" borderId="34" xfId="0" applyNumberFormat="1" applyFont="1" applyFill="1" applyBorder="1" applyAlignment="1">
      <alignment vertical="center"/>
    </xf>
    <xf numFmtId="180" fontId="4" fillId="0" borderId="34" xfId="0" applyNumberFormat="1" applyFont="1" applyFill="1" applyBorder="1" applyAlignment="1" applyProtection="1">
      <alignment vertical="center" wrapText="1"/>
      <protection/>
    </xf>
    <xf numFmtId="0" fontId="4" fillId="0" borderId="23" xfId="0" applyNumberFormat="1" applyFont="1" applyFill="1" applyBorder="1" applyAlignment="1">
      <alignment vertical="center"/>
    </xf>
    <xf numFmtId="0" fontId="2" fillId="0" borderId="35" xfId="0" applyNumberFormat="1" applyFont="1" applyFill="1" applyBorder="1" applyAlignment="1">
      <alignment vertical="center"/>
    </xf>
    <xf numFmtId="180" fontId="4" fillId="0" borderId="35" xfId="0" applyNumberFormat="1" applyFont="1" applyFill="1" applyBorder="1" applyAlignment="1" applyProtection="1">
      <alignment vertical="center" wrapText="1"/>
      <protection/>
    </xf>
    <xf numFmtId="0" fontId="4" fillId="0" borderId="32" xfId="0" applyNumberFormat="1" applyFont="1" applyFill="1" applyBorder="1" applyAlignment="1">
      <alignment vertical="center"/>
    </xf>
    <xf numFmtId="0" fontId="2" fillId="0" borderId="32" xfId="0" applyNumberFormat="1" applyFont="1" applyFill="1" applyBorder="1" applyAlignment="1">
      <alignment vertical="center"/>
    </xf>
    <xf numFmtId="0" fontId="4" fillId="0" borderId="32" xfId="0" applyNumberFormat="1" applyFont="1" applyFill="1" applyBorder="1" applyAlignment="1">
      <alignment horizontal="center" vertical="center"/>
    </xf>
    <xf numFmtId="180" fontId="4" fillId="0" borderId="32" xfId="0" applyNumberFormat="1" applyFont="1" applyFill="1" applyBorder="1" applyAlignment="1">
      <alignment vertical="center" wrapText="1"/>
    </xf>
    <xf numFmtId="180" fontId="4" fillId="0" borderId="32" xfId="0" applyNumberFormat="1" applyFont="1" applyFill="1" applyBorder="1" applyAlignment="1">
      <alignment horizontal="right" vertical="center" wrapText="1"/>
    </xf>
    <xf numFmtId="0" fontId="4" fillId="33" borderId="0" xfId="0" applyNumberFormat="1" applyFont="1" applyFill="1" applyAlignment="1">
      <alignment/>
    </xf>
    <xf numFmtId="0" fontId="4" fillId="33" borderId="0" xfId="0" applyNumberFormat="1" applyFont="1" applyFill="1" applyAlignment="1">
      <alignment/>
    </xf>
    <xf numFmtId="0" fontId="4" fillId="33"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49" fontId="4" fillId="0" borderId="24" xfId="0" applyNumberFormat="1" applyFont="1" applyFill="1" applyBorder="1" applyAlignment="1" applyProtection="1">
      <alignment vertical="center" wrapText="1"/>
      <protection/>
    </xf>
    <xf numFmtId="49" fontId="4" fillId="0" borderId="26" xfId="0" applyNumberFormat="1" applyFont="1" applyFill="1" applyBorder="1" applyAlignment="1" applyProtection="1">
      <alignment vertical="center" wrapText="1"/>
      <protection/>
    </xf>
    <xf numFmtId="0" fontId="4" fillId="33" borderId="0" xfId="0" applyNumberFormat="1" applyFont="1" applyFill="1" applyAlignment="1">
      <alignment horizontal="right" vertical="center"/>
    </xf>
    <xf numFmtId="180" fontId="4" fillId="0" borderId="30" xfId="0" applyNumberFormat="1" applyFont="1" applyFill="1" applyBorder="1" applyAlignment="1" applyProtection="1">
      <alignment vertical="center" wrapText="1"/>
      <protection/>
    </xf>
    <xf numFmtId="0" fontId="2" fillId="33" borderId="0" xfId="0" applyNumberFormat="1" applyFont="1" applyFill="1" applyAlignment="1" applyProtection="1">
      <alignment horizontal="right" vertical="center"/>
      <protection/>
    </xf>
    <xf numFmtId="4" fontId="4" fillId="0" borderId="30" xfId="0" applyNumberFormat="1" applyFont="1" applyFill="1" applyBorder="1" applyAlignment="1" applyProtection="1">
      <alignment horizontal="center" vertical="center"/>
      <protection/>
    </xf>
    <xf numFmtId="180" fontId="4" fillId="0" borderId="19" xfId="0" applyNumberFormat="1" applyFont="1" applyFill="1" applyBorder="1" applyAlignment="1" applyProtection="1">
      <alignment vertical="center" wrapText="1"/>
      <protection/>
    </xf>
    <xf numFmtId="0" fontId="4" fillId="0" borderId="29" xfId="0" applyNumberFormat="1" applyFont="1" applyFill="1" applyBorder="1" applyAlignment="1">
      <alignment vertical="center"/>
    </xf>
    <xf numFmtId="0" fontId="4" fillId="0" borderId="30" xfId="0" applyNumberFormat="1" applyFont="1" applyFill="1" applyBorder="1" applyAlignment="1">
      <alignment vertical="center"/>
    </xf>
    <xf numFmtId="180" fontId="4" fillId="0" borderId="30" xfId="0" applyNumberFormat="1" applyFont="1" applyFill="1" applyBorder="1" applyAlignment="1">
      <alignment horizontal="right" vertical="center" wrapText="1"/>
    </xf>
    <xf numFmtId="180" fontId="4" fillId="0" borderId="30" xfId="0" applyNumberFormat="1" applyFont="1" applyFill="1" applyBorder="1" applyAlignment="1">
      <alignment vertical="center" wrapText="1"/>
    </xf>
    <xf numFmtId="0" fontId="4" fillId="0" borderId="19" xfId="0" applyNumberFormat="1" applyFont="1" applyFill="1" applyBorder="1" applyAlignment="1">
      <alignment horizontal="center" vertical="center"/>
    </xf>
    <xf numFmtId="180" fontId="4" fillId="0" borderId="19" xfId="0" applyNumberFormat="1" applyFont="1" applyFill="1" applyBorder="1" applyAlignment="1">
      <alignment horizontal="right" vertical="center" wrapText="1"/>
    </xf>
    <xf numFmtId="180" fontId="4" fillId="0" borderId="19" xfId="0" applyNumberFormat="1" applyFont="1" applyFill="1" applyBorder="1" applyAlignment="1">
      <alignment vertical="center" wrapText="1"/>
    </xf>
    <xf numFmtId="0" fontId="6" fillId="0" borderId="0" xfId="0" applyNumberFormat="1" applyFont="1" applyFill="1" applyAlignment="1">
      <alignment horizontal="center"/>
    </xf>
    <xf numFmtId="0" fontId="7" fillId="0" borderId="0" xfId="0" applyNumberFormat="1" applyFont="1" applyFill="1" applyAlignment="1">
      <alignment/>
    </xf>
    <xf numFmtId="0" fontId="5" fillId="0" borderId="0" xfId="0" applyNumberFormat="1" applyFont="1" applyFill="1" applyAlignment="1">
      <alignment horizontal="center"/>
    </xf>
    <xf numFmtId="1" fontId="8" fillId="0" borderId="0" xfId="0" applyNumberFormat="1" applyFont="1" applyFill="1" applyAlignment="1">
      <alignment/>
    </xf>
    <xf numFmtId="182" fontId="9" fillId="0" borderId="0" xfId="0" applyNumberFormat="1" applyFont="1" applyFill="1" applyAlignment="1" applyProtection="1">
      <alignment horizontal="center" vertical="top"/>
      <protection/>
    </xf>
    <xf numFmtId="1" fontId="10"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1" fillId="0" borderId="0" xfId="0" applyNumberFormat="1" applyFont="1" applyFill="1" applyAlignment="1">
      <alignment horizontal="center"/>
    </xf>
    <xf numFmtId="1" fontId="11" fillId="0" borderId="0" xfId="0" applyNumberFormat="1" applyFont="1" applyFill="1" applyAlignment="1">
      <alignment horizontal="center" vertical="center"/>
    </xf>
    <xf numFmtId="0" fontId="3" fillId="0" borderId="0" xfId="0" applyNumberFormat="1" applyFont="1" applyFill="1" applyAlignment="1" applyProtection="1">
      <alignment horizontal="center" vertical="center"/>
      <protection/>
    </xf>
    <xf numFmtId="0" fontId="4" fillId="0" borderId="36"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19"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2" fillId="0" borderId="27"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181" fontId="2" fillId="0" borderId="19" xfId="0" applyNumberFormat="1" applyFont="1" applyFill="1" applyBorder="1" applyAlignment="1" applyProtection="1">
      <alignment horizontal="center" vertical="center" wrapText="1"/>
      <protection/>
    </xf>
    <xf numFmtId="181" fontId="2" fillId="0" borderId="23"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4" fillId="0" borderId="38" xfId="0" applyNumberFormat="1" applyFont="1" applyFill="1" applyBorder="1" applyAlignment="1">
      <alignment horizontal="center" vertical="center"/>
    </xf>
    <xf numFmtId="0" fontId="4" fillId="0" borderId="3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protection/>
    </xf>
    <xf numFmtId="0" fontId="4" fillId="33" borderId="24"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2" fillId="33" borderId="36" xfId="0" applyNumberFormat="1" applyFont="1" applyFill="1" applyBorder="1" applyAlignment="1" applyProtection="1">
      <alignment horizontal="center" vertical="center"/>
      <protection/>
    </xf>
    <xf numFmtId="0" fontId="2" fillId="33" borderId="38" xfId="0" applyNumberFormat="1" applyFont="1" applyFill="1" applyBorder="1" applyAlignment="1" applyProtection="1">
      <alignment horizontal="center" vertical="center"/>
      <protection/>
    </xf>
    <xf numFmtId="0" fontId="2" fillId="33" borderId="37" xfId="0" applyNumberFormat="1" applyFont="1" applyFill="1" applyBorder="1" applyAlignment="1" applyProtection="1">
      <alignment horizontal="center" vertical="center"/>
      <protection/>
    </xf>
    <xf numFmtId="0" fontId="2" fillId="0" borderId="36"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protection/>
    </xf>
    <xf numFmtId="1" fontId="2" fillId="0" borderId="36" xfId="0" applyNumberFormat="1" applyFont="1" applyFill="1" applyBorder="1" applyAlignment="1" applyProtection="1">
      <alignment horizontal="center" vertical="center"/>
      <protection/>
    </xf>
    <xf numFmtId="1" fontId="2" fillId="0" borderId="38" xfId="0" applyNumberFormat="1" applyFont="1" applyFill="1" applyBorder="1" applyAlignment="1" applyProtection="1">
      <alignment horizontal="center" vertical="center"/>
      <protection/>
    </xf>
    <xf numFmtId="1" fontId="2" fillId="0" borderId="37" xfId="0" applyNumberFormat="1" applyFont="1" applyFill="1" applyBorder="1" applyAlignment="1" applyProtection="1">
      <alignment horizontal="center" vertical="center"/>
      <protection/>
    </xf>
    <xf numFmtId="0" fontId="2" fillId="33" borderId="25"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1" fontId="2" fillId="0" borderId="26" xfId="0" applyNumberFormat="1" applyFont="1" applyFill="1" applyBorder="1" applyAlignment="1" applyProtection="1">
      <alignment horizontal="center" vertical="center"/>
      <protection/>
    </xf>
    <xf numFmtId="1" fontId="2" fillId="0" borderId="23" xfId="0" applyNumberFormat="1" applyFont="1" applyFill="1" applyBorder="1" applyAlignment="1" applyProtection="1">
      <alignment horizontal="center" vertical="center"/>
      <protection/>
    </xf>
    <xf numFmtId="1" fontId="2" fillId="0" borderId="39" xfId="0" applyNumberFormat="1" applyFont="1" applyFill="1" applyBorder="1" applyAlignment="1" applyProtection="1">
      <alignment horizontal="center" vertical="center"/>
      <protection/>
    </xf>
    <xf numFmtId="0" fontId="2" fillId="0" borderId="22"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24" xfId="0" applyNumberFormat="1" applyFont="1" applyFill="1" applyBorder="1" applyAlignment="1" applyProtection="1">
      <alignment horizontal="center" vertical="center" wrapText="1"/>
      <protection/>
    </xf>
    <xf numFmtId="1" fontId="2" fillId="0" borderId="30" xfId="0" applyNumberFormat="1" applyFont="1" applyFill="1" applyBorder="1" applyAlignment="1" applyProtection="1">
      <alignment horizontal="center" vertical="center" wrapText="1"/>
      <protection/>
    </xf>
    <xf numFmtId="1" fontId="2" fillId="0" borderId="23" xfId="0" applyNumberFormat="1" applyFont="1" applyFill="1" applyBorder="1" applyAlignment="1" applyProtection="1">
      <alignment horizontal="center" vertical="center" wrapText="1"/>
      <protection/>
    </xf>
    <xf numFmtId="0" fontId="2" fillId="0" borderId="38" xfId="0" applyNumberFormat="1" applyFont="1" applyFill="1" applyBorder="1" applyAlignment="1" applyProtection="1">
      <alignment horizontal="center" vertical="center"/>
      <protection/>
    </xf>
    <xf numFmtId="0" fontId="2" fillId="0" borderId="40" xfId="0" applyNumberFormat="1" applyFont="1" applyFill="1" applyBorder="1" applyAlignment="1" applyProtection="1">
      <alignment horizontal="center" vertical="center" wrapText="1"/>
      <protection/>
    </xf>
    <xf numFmtId="1" fontId="2" fillId="0" borderId="19" xfId="0" applyNumberFormat="1" applyFont="1" applyFill="1" applyBorder="1" applyAlignment="1" applyProtection="1">
      <alignment horizontal="center" vertical="center" wrapText="1"/>
      <protection/>
    </xf>
    <xf numFmtId="1" fontId="2" fillId="0" borderId="25" xfId="0" applyNumberFormat="1" applyFont="1" applyFill="1" applyBorder="1" applyAlignment="1" applyProtection="1">
      <alignment horizontal="center" vertical="center" wrapText="1"/>
      <protection/>
    </xf>
    <xf numFmtId="1" fontId="2" fillId="0" borderId="24"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protection/>
    </xf>
    <xf numFmtId="1" fontId="2" fillId="0" borderId="39"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protection/>
    </xf>
    <xf numFmtId="1" fontId="2" fillId="0" borderId="27"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wrapText="1"/>
      <protection/>
    </xf>
    <xf numFmtId="0" fontId="37" fillId="0" borderId="33" xfId="122" applyNumberFormat="1" applyFont="1" applyFill="1" applyBorder="1" applyAlignment="1">
      <alignment horizontal="left" vertical="center" wrapText="1"/>
      <protection/>
    </xf>
    <xf numFmtId="43" fontId="4" fillId="0" borderId="37" xfId="134" applyFont="1" applyFill="1" applyBorder="1" applyAlignment="1">
      <alignment horizontal="left" vertical="center" wrapText="1"/>
    </xf>
    <xf numFmtId="0" fontId="4" fillId="0" borderId="19" xfId="122" applyFont="1" applyFill="1" applyBorder="1" applyAlignment="1">
      <alignment horizontal="left" vertical="center" wrapText="1"/>
      <protection/>
    </xf>
    <xf numFmtId="0" fontId="4" fillId="0" borderId="19" xfId="122" applyFont="1" applyFill="1" applyBorder="1" applyAlignment="1">
      <alignment horizontal="center" vertical="center" wrapText="1"/>
      <protection/>
    </xf>
    <xf numFmtId="0" fontId="4" fillId="0" borderId="19" xfId="122" applyFont="1" applyFill="1" applyBorder="1" applyAlignment="1" applyProtection="1">
      <alignment horizontal="center" vertical="center" wrapText="1"/>
      <protection/>
    </xf>
    <xf numFmtId="0" fontId="37" fillId="0" borderId="41" xfId="122" applyNumberFormat="1" applyFont="1" applyFill="1" applyBorder="1" applyAlignment="1">
      <alignment horizontal="center" vertical="center" wrapText="1"/>
      <protection/>
    </xf>
    <xf numFmtId="0" fontId="37" fillId="0" borderId="42" xfId="122" applyNumberFormat="1" applyFont="1" applyFill="1" applyBorder="1" applyAlignment="1">
      <alignment horizontal="center" vertical="center" wrapText="1"/>
      <protection/>
    </xf>
    <xf numFmtId="0" fontId="37" fillId="0" borderId="43" xfId="122" applyNumberFormat="1" applyFont="1" applyFill="1" applyBorder="1" applyAlignment="1">
      <alignment horizontal="center" vertical="center" wrapText="1"/>
      <protection/>
    </xf>
    <xf numFmtId="0" fontId="37" fillId="0" borderId="44" xfId="122" applyNumberFormat="1" applyFont="1" applyFill="1" applyBorder="1" applyAlignment="1">
      <alignment horizontal="center" vertical="center" wrapText="1"/>
      <protection/>
    </xf>
    <xf numFmtId="0" fontId="37" fillId="0" borderId="0" xfId="122" applyNumberFormat="1" applyFont="1" applyFill="1" applyAlignment="1">
      <alignment horizontal="center" vertical="center" wrapText="1"/>
      <protection/>
    </xf>
    <xf numFmtId="0" fontId="37" fillId="0" borderId="45" xfId="122" applyNumberFormat="1" applyFont="1" applyFill="1" applyBorder="1" applyAlignment="1">
      <alignment horizontal="center" vertical="center" wrapText="1"/>
      <protection/>
    </xf>
    <xf numFmtId="0" fontId="37" fillId="0" borderId="0" xfId="122" applyNumberFormat="1" applyFont="1" applyFill="1" applyBorder="1" applyAlignment="1">
      <alignment horizontal="center" vertical="center" wrapText="1"/>
      <protection/>
    </xf>
    <xf numFmtId="0" fontId="4" fillId="0" borderId="19" xfId="122" applyFont="1" applyFill="1" applyBorder="1" applyAlignment="1">
      <alignment horizontal="center" vertical="center" wrapText="1"/>
      <protection/>
    </xf>
    <xf numFmtId="0" fontId="6" fillId="0" borderId="46" xfId="122" applyFont="1" applyFill="1" applyBorder="1" applyAlignment="1" applyProtection="1">
      <alignment vertical="center" wrapText="1"/>
      <protection/>
    </xf>
    <xf numFmtId="0" fontId="6" fillId="0" borderId="34" xfId="122" applyFont="1" applyFill="1" applyBorder="1" applyAlignment="1" applyProtection="1">
      <alignment vertical="center" wrapText="1"/>
      <protection/>
    </xf>
    <xf numFmtId="0" fontId="37" fillId="0" borderId="33" xfId="122" applyNumberFormat="1" applyFont="1" applyFill="1" applyBorder="1" applyAlignment="1">
      <alignment horizontal="center" vertical="center" wrapText="1"/>
      <protection/>
    </xf>
    <xf numFmtId="0" fontId="4" fillId="0" borderId="19" xfId="122" applyFont="1" applyFill="1" applyBorder="1" applyAlignment="1">
      <alignment horizontal="left" vertical="center" wrapText="1"/>
      <protection/>
    </xf>
    <xf numFmtId="0" fontId="6" fillId="0" borderId="45" xfId="122" applyFont="1" applyFill="1" applyBorder="1" applyAlignment="1" applyProtection="1">
      <alignment vertical="center" wrapText="1"/>
      <protection/>
    </xf>
    <xf numFmtId="0" fontId="4" fillId="0" borderId="23" xfId="122" applyFont="1" applyFill="1" applyBorder="1" applyAlignment="1">
      <alignment horizontal="center" vertical="center" wrapText="1"/>
      <protection/>
    </xf>
    <xf numFmtId="0" fontId="4" fillId="0" borderId="30" xfId="122" applyFont="1" applyFill="1" applyBorder="1" applyAlignment="1">
      <alignment horizontal="left" vertical="center" wrapText="1"/>
      <protection/>
    </xf>
    <xf numFmtId="0" fontId="4" fillId="0" borderId="47" xfId="122" applyFont="1" applyFill="1" applyBorder="1" applyAlignment="1">
      <alignment horizontal="center" vertical="center" wrapText="1"/>
      <protection/>
    </xf>
    <xf numFmtId="0" fontId="4" fillId="0" borderId="48" xfId="122" applyFont="1" applyFill="1" applyBorder="1" applyAlignment="1">
      <alignment horizontal="center" vertical="center" wrapText="1"/>
      <protection/>
    </xf>
    <xf numFmtId="0" fontId="4" fillId="0" borderId="49" xfId="122" applyFont="1" applyFill="1" applyBorder="1" applyAlignment="1">
      <alignment horizontal="center" vertical="center" wrapText="1"/>
      <protection/>
    </xf>
    <xf numFmtId="0" fontId="4" fillId="0" borderId="30" xfId="122" applyFont="1" applyFill="1" applyBorder="1" applyAlignment="1">
      <alignment horizontal="center" vertical="center" wrapText="1"/>
      <protection/>
    </xf>
    <xf numFmtId="183" fontId="4" fillId="0" borderId="19" xfId="122" applyNumberFormat="1" applyFont="1" applyFill="1" applyBorder="1" applyAlignment="1">
      <alignment horizontal="right" vertical="center" wrapText="1"/>
      <protection/>
    </xf>
    <xf numFmtId="183" fontId="4" fillId="0" borderId="29" xfId="122" applyNumberFormat="1" applyFont="1" applyFill="1" applyBorder="1" applyAlignment="1">
      <alignment horizontal="right" vertical="center" wrapText="1"/>
      <protection/>
    </xf>
    <xf numFmtId="0" fontId="6" fillId="0" borderId="50" xfId="122" applyFont="1" applyFill="1" applyBorder="1" applyAlignment="1" applyProtection="1">
      <alignment vertical="center" wrapText="1"/>
      <protection/>
    </xf>
    <xf numFmtId="0" fontId="4" fillId="0" borderId="19" xfId="122" applyNumberFormat="1" applyFont="1" applyFill="1" applyBorder="1" applyAlignment="1">
      <alignment horizontal="center" vertical="center" wrapText="1"/>
      <protection/>
    </xf>
    <xf numFmtId="0" fontId="38" fillId="0" borderId="19" xfId="122" applyNumberFormat="1" applyFont="1" applyFill="1" applyBorder="1" applyAlignment="1">
      <alignment horizontal="center" vertical="center" wrapText="1"/>
      <protection/>
    </xf>
    <xf numFmtId="0" fontId="35" fillId="0" borderId="0" xfId="122" applyNumberFormat="1" applyFont="1" applyFill="1" applyAlignment="1">
      <alignment horizontal="center" vertical="center" wrapText="1"/>
      <protection/>
    </xf>
    <xf numFmtId="0" fontId="36" fillId="0" borderId="51" xfId="122" applyNumberFormat="1" applyFont="1" applyFill="1" applyBorder="1" applyAlignment="1">
      <alignment horizontal="right" vertical="center" wrapText="1"/>
      <protection/>
    </xf>
  </cellXfs>
  <cellStyles count="133">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Hyperlink" xfId="123"/>
    <cellStyle name="好" xfId="124"/>
    <cellStyle name="汇总" xfId="125"/>
    <cellStyle name="Currency" xfId="126"/>
    <cellStyle name="Currency [0]" xfId="127"/>
    <cellStyle name="计算" xfId="128"/>
    <cellStyle name="检查单元格" xfId="129"/>
    <cellStyle name="解释性文本" xfId="130"/>
    <cellStyle name="警告文本" xfId="131"/>
    <cellStyle name="链接单元格" xfId="132"/>
    <cellStyle name="Comma" xfId="133"/>
    <cellStyle name="千位分隔 2"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7" sqref="A7"/>
    </sheetView>
  </sheetViews>
  <sheetFormatPr defaultColWidth="9.33203125" defaultRowHeight="11.25"/>
  <cols>
    <col min="1" max="1" width="163.83203125" style="0" customWidth="1"/>
  </cols>
  <sheetData>
    <row r="1" ht="15">
      <c r="A1" s="94"/>
    </row>
    <row r="3" ht="63.75" customHeight="1">
      <c r="A3" s="95" t="s">
        <v>0</v>
      </c>
    </row>
    <row r="4" ht="107.25" customHeight="1">
      <c r="A4" s="96" t="s">
        <v>1</v>
      </c>
    </row>
    <row r="5" ht="409.5" customHeight="1" hidden="1">
      <c r="A5" s="97"/>
    </row>
    <row r="6" ht="22.5">
      <c r="A6" s="98"/>
    </row>
    <row r="7" ht="57" customHeight="1">
      <c r="A7" s="98"/>
    </row>
    <row r="8" ht="78" customHeight="1"/>
    <row r="9" ht="82.5" customHeight="1">
      <c r="A9" s="99"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G7" sqref="G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18"/>
      <c r="F1" s="17"/>
      <c r="G1" s="17"/>
      <c r="H1" s="7" t="s">
        <v>304</v>
      </c>
    </row>
    <row r="2" spans="1:8" ht="25.5" customHeight="1">
      <c r="A2" s="100" t="s">
        <v>305</v>
      </c>
      <c r="B2" s="100"/>
      <c r="C2" s="100"/>
      <c r="D2" s="100"/>
      <c r="E2" s="100"/>
      <c r="F2" s="100"/>
      <c r="G2" s="100"/>
      <c r="H2" s="100"/>
    </row>
    <row r="3" spans="1:8" ht="19.5" customHeight="1">
      <c r="A3" s="19" t="s">
        <v>0</v>
      </c>
      <c r="B3" s="20"/>
      <c r="C3" s="20"/>
      <c r="D3" s="20"/>
      <c r="E3" s="20"/>
      <c r="F3" s="20"/>
      <c r="G3" s="20"/>
      <c r="H3" s="7" t="s">
        <v>5</v>
      </c>
    </row>
    <row r="4" spans="1:8" ht="19.5" customHeight="1">
      <c r="A4" s="148" t="s">
        <v>306</v>
      </c>
      <c r="B4" s="148" t="s">
        <v>307</v>
      </c>
      <c r="C4" s="115" t="s">
        <v>308</v>
      </c>
      <c r="D4" s="115"/>
      <c r="E4" s="116"/>
      <c r="F4" s="116"/>
      <c r="G4" s="116"/>
      <c r="H4" s="115"/>
    </row>
    <row r="5" spans="1:8" ht="19.5" customHeight="1">
      <c r="A5" s="148"/>
      <c r="B5" s="148"/>
      <c r="C5" s="142" t="s">
        <v>59</v>
      </c>
      <c r="D5" s="112" t="s">
        <v>209</v>
      </c>
      <c r="E5" s="134" t="s">
        <v>309</v>
      </c>
      <c r="F5" s="151"/>
      <c r="G5" s="135"/>
      <c r="H5" s="157" t="s">
        <v>214</v>
      </c>
    </row>
    <row r="6" spans="1:8" ht="33.75" customHeight="1">
      <c r="A6" s="111"/>
      <c r="B6" s="111"/>
      <c r="C6" s="156"/>
      <c r="D6" s="114"/>
      <c r="E6" s="23" t="s">
        <v>74</v>
      </c>
      <c r="F6" s="24" t="s">
        <v>310</v>
      </c>
      <c r="G6" s="25" t="s">
        <v>311</v>
      </c>
      <c r="H6" s="150"/>
    </row>
    <row r="7" spans="1:8" ht="19.5" customHeight="1">
      <c r="A7" s="14" t="s">
        <v>38</v>
      </c>
      <c r="B7" s="26" t="s">
        <v>38</v>
      </c>
      <c r="C7" s="16">
        <f aca="true" t="shared" si="0" ref="C7:C16">SUM(D7,F7:H7)</f>
        <v>0</v>
      </c>
      <c r="D7" s="27" t="s">
        <v>38</v>
      </c>
      <c r="E7" s="27">
        <f aca="true" t="shared" si="1" ref="E7:E16">SUM(F7:G7)</f>
        <v>0</v>
      </c>
      <c r="F7" s="27" t="s">
        <v>38</v>
      </c>
      <c r="G7" s="15" t="s">
        <v>38</v>
      </c>
      <c r="H7" s="28" t="s">
        <v>38</v>
      </c>
    </row>
    <row r="8" spans="1:8" ht="19.5" customHeight="1">
      <c r="A8" s="14" t="s">
        <v>38</v>
      </c>
      <c r="B8" s="26" t="s">
        <v>38</v>
      </c>
      <c r="C8" s="16">
        <f t="shared" si="0"/>
        <v>0</v>
      </c>
      <c r="D8" s="27" t="s">
        <v>38</v>
      </c>
      <c r="E8" s="27">
        <f t="shared" si="1"/>
        <v>0</v>
      </c>
      <c r="F8" s="27" t="s">
        <v>38</v>
      </c>
      <c r="G8" s="15" t="s">
        <v>38</v>
      </c>
      <c r="H8" s="28" t="s">
        <v>38</v>
      </c>
    </row>
    <row r="9" spans="1:8" ht="19.5" customHeight="1">
      <c r="A9" s="14" t="s">
        <v>38</v>
      </c>
      <c r="B9" s="26" t="s">
        <v>38</v>
      </c>
      <c r="C9" s="16">
        <f t="shared" si="0"/>
        <v>0</v>
      </c>
      <c r="D9" s="27" t="s">
        <v>38</v>
      </c>
      <c r="E9" s="27">
        <f t="shared" si="1"/>
        <v>0</v>
      </c>
      <c r="F9" s="27" t="s">
        <v>38</v>
      </c>
      <c r="G9" s="15" t="s">
        <v>38</v>
      </c>
      <c r="H9" s="28" t="s">
        <v>38</v>
      </c>
    </row>
    <row r="10" spans="1:8" ht="19.5" customHeight="1">
      <c r="A10" s="14" t="s">
        <v>38</v>
      </c>
      <c r="B10" s="26" t="s">
        <v>38</v>
      </c>
      <c r="C10" s="16">
        <f t="shared" si="0"/>
        <v>0</v>
      </c>
      <c r="D10" s="27" t="s">
        <v>38</v>
      </c>
      <c r="E10" s="27">
        <f t="shared" si="1"/>
        <v>0</v>
      </c>
      <c r="F10" s="27" t="s">
        <v>38</v>
      </c>
      <c r="G10" s="15" t="s">
        <v>38</v>
      </c>
      <c r="H10" s="28" t="s">
        <v>38</v>
      </c>
    </row>
    <row r="11" spans="1:8" ht="19.5" customHeight="1">
      <c r="A11" s="14" t="s">
        <v>38</v>
      </c>
      <c r="B11" s="26" t="s">
        <v>38</v>
      </c>
      <c r="C11" s="16">
        <f t="shared" si="0"/>
        <v>0</v>
      </c>
      <c r="D11" s="27" t="s">
        <v>38</v>
      </c>
      <c r="E11" s="27">
        <f t="shared" si="1"/>
        <v>0</v>
      </c>
      <c r="F11" s="27" t="s">
        <v>38</v>
      </c>
      <c r="G11" s="15" t="s">
        <v>38</v>
      </c>
      <c r="H11" s="28" t="s">
        <v>38</v>
      </c>
    </row>
    <row r="12" spans="1:8" ht="19.5" customHeight="1">
      <c r="A12" s="14" t="s">
        <v>38</v>
      </c>
      <c r="B12" s="26" t="s">
        <v>38</v>
      </c>
      <c r="C12" s="16">
        <f t="shared" si="0"/>
        <v>0</v>
      </c>
      <c r="D12" s="27" t="s">
        <v>38</v>
      </c>
      <c r="E12" s="27">
        <f t="shared" si="1"/>
        <v>0</v>
      </c>
      <c r="F12" s="27" t="s">
        <v>38</v>
      </c>
      <c r="G12" s="15" t="s">
        <v>38</v>
      </c>
      <c r="H12" s="28" t="s">
        <v>38</v>
      </c>
    </row>
    <row r="13" spans="1:8" ht="19.5" customHeight="1">
      <c r="A13" s="14" t="s">
        <v>38</v>
      </c>
      <c r="B13" s="26" t="s">
        <v>38</v>
      </c>
      <c r="C13" s="16">
        <f t="shared" si="0"/>
        <v>0</v>
      </c>
      <c r="D13" s="27" t="s">
        <v>38</v>
      </c>
      <c r="E13" s="27">
        <f t="shared" si="1"/>
        <v>0</v>
      </c>
      <c r="F13" s="27" t="s">
        <v>38</v>
      </c>
      <c r="G13" s="15" t="s">
        <v>38</v>
      </c>
      <c r="H13" s="28" t="s">
        <v>38</v>
      </c>
    </row>
    <row r="14" spans="1:8" ht="19.5" customHeight="1">
      <c r="A14" s="14" t="s">
        <v>38</v>
      </c>
      <c r="B14" s="26" t="s">
        <v>38</v>
      </c>
      <c r="C14" s="16">
        <f t="shared" si="0"/>
        <v>0</v>
      </c>
      <c r="D14" s="27" t="s">
        <v>38</v>
      </c>
      <c r="E14" s="27">
        <f t="shared" si="1"/>
        <v>0</v>
      </c>
      <c r="F14" s="27" t="s">
        <v>38</v>
      </c>
      <c r="G14" s="15" t="s">
        <v>38</v>
      </c>
      <c r="H14" s="28" t="s">
        <v>38</v>
      </c>
    </row>
    <row r="15" spans="1:8" ht="19.5" customHeight="1">
      <c r="A15" s="14" t="s">
        <v>38</v>
      </c>
      <c r="B15" s="26" t="s">
        <v>38</v>
      </c>
      <c r="C15" s="16">
        <f t="shared" si="0"/>
        <v>0</v>
      </c>
      <c r="D15" s="27" t="s">
        <v>38</v>
      </c>
      <c r="E15" s="27">
        <f t="shared" si="1"/>
        <v>0</v>
      </c>
      <c r="F15" s="27" t="s">
        <v>38</v>
      </c>
      <c r="G15" s="15" t="s">
        <v>38</v>
      </c>
      <c r="H15" s="28" t="s">
        <v>38</v>
      </c>
    </row>
    <row r="16" spans="1:8" ht="19.5" customHeight="1">
      <c r="A16" s="14" t="s">
        <v>38</v>
      </c>
      <c r="B16" s="26" t="s">
        <v>38</v>
      </c>
      <c r="C16" s="16">
        <f t="shared" si="0"/>
        <v>0</v>
      </c>
      <c r="D16" s="27" t="s">
        <v>38</v>
      </c>
      <c r="E16" s="27">
        <f t="shared" si="1"/>
        <v>0</v>
      </c>
      <c r="F16" s="27" t="s">
        <v>38</v>
      </c>
      <c r="G16" s="15" t="s">
        <v>38</v>
      </c>
      <c r="H16" s="28" t="s">
        <v>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E7" sqref="E7"/>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
      <c r="B1" s="2"/>
      <c r="C1" s="2"/>
      <c r="D1" s="2"/>
      <c r="E1" s="2"/>
      <c r="F1" s="2"/>
      <c r="G1" s="2"/>
      <c r="H1" s="3" t="s">
        <v>312</v>
      </c>
    </row>
    <row r="2" spans="1:8" ht="19.5" customHeight="1">
      <c r="A2" s="100" t="s">
        <v>313</v>
      </c>
      <c r="B2" s="100"/>
      <c r="C2" s="100"/>
      <c r="D2" s="100"/>
      <c r="E2" s="100"/>
      <c r="F2" s="100"/>
      <c r="G2" s="100"/>
      <c r="H2" s="100"/>
    </row>
    <row r="3" spans="1:8" ht="19.5" customHeight="1">
      <c r="A3" s="4" t="s">
        <v>314</v>
      </c>
      <c r="B3" s="5"/>
      <c r="C3" s="5"/>
      <c r="D3" s="5"/>
      <c r="E3" s="5"/>
      <c r="F3" s="6"/>
      <c r="G3" s="6"/>
      <c r="H3" s="7" t="s">
        <v>5</v>
      </c>
    </row>
    <row r="4" spans="1:8" ht="19.5" customHeight="1">
      <c r="A4" s="103" t="s">
        <v>58</v>
      </c>
      <c r="B4" s="104"/>
      <c r="C4" s="104"/>
      <c r="D4" s="104"/>
      <c r="E4" s="105"/>
      <c r="F4" s="158" t="s">
        <v>315</v>
      </c>
      <c r="G4" s="115"/>
      <c r="H4" s="115"/>
    </row>
    <row r="5" spans="1:8" ht="19.5" customHeight="1">
      <c r="A5" s="103" t="s">
        <v>69</v>
      </c>
      <c r="B5" s="104"/>
      <c r="C5" s="105"/>
      <c r="D5" s="159" t="s">
        <v>70</v>
      </c>
      <c r="E5" s="112" t="s">
        <v>110</v>
      </c>
      <c r="F5" s="106" t="s">
        <v>59</v>
      </c>
      <c r="G5" s="106" t="s">
        <v>106</v>
      </c>
      <c r="H5" s="115" t="s">
        <v>107</v>
      </c>
    </row>
    <row r="6" spans="1:8" ht="19.5" customHeight="1">
      <c r="A6" s="9" t="s">
        <v>79</v>
      </c>
      <c r="B6" s="10" t="s">
        <v>80</v>
      </c>
      <c r="C6" s="11" t="s">
        <v>81</v>
      </c>
      <c r="D6" s="160"/>
      <c r="E6" s="111"/>
      <c r="F6" s="114"/>
      <c r="G6" s="114"/>
      <c r="H6" s="116"/>
    </row>
    <row r="7" spans="1:8" ht="19.5" customHeight="1">
      <c r="A7" s="14" t="s">
        <v>38</v>
      </c>
      <c r="B7" s="14" t="s">
        <v>38</v>
      </c>
      <c r="C7" s="14" t="s">
        <v>38</v>
      </c>
      <c r="D7" s="14" t="s">
        <v>38</v>
      </c>
      <c r="E7" s="14" t="s">
        <v>38</v>
      </c>
      <c r="F7" s="15">
        <f aca="true" t="shared" si="0" ref="F7:F16">SUM(G7:H7)</f>
        <v>0</v>
      </c>
      <c r="G7" s="16" t="s">
        <v>38</v>
      </c>
      <c r="H7" s="15" t="s">
        <v>38</v>
      </c>
    </row>
    <row r="8" spans="1:8" ht="19.5" customHeight="1">
      <c r="A8" s="14" t="s">
        <v>38</v>
      </c>
      <c r="B8" s="14" t="s">
        <v>38</v>
      </c>
      <c r="C8" s="14" t="s">
        <v>38</v>
      </c>
      <c r="D8" s="14" t="s">
        <v>38</v>
      </c>
      <c r="E8" s="14" t="s">
        <v>38</v>
      </c>
      <c r="F8" s="15">
        <f t="shared" si="0"/>
        <v>0</v>
      </c>
      <c r="G8" s="16" t="s">
        <v>38</v>
      </c>
      <c r="H8" s="15" t="s">
        <v>38</v>
      </c>
    </row>
    <row r="9" spans="1:8" ht="19.5" customHeight="1">
      <c r="A9" s="14" t="s">
        <v>38</v>
      </c>
      <c r="B9" s="14" t="s">
        <v>38</v>
      </c>
      <c r="C9" s="14" t="s">
        <v>38</v>
      </c>
      <c r="D9" s="14" t="s">
        <v>38</v>
      </c>
      <c r="E9" s="14" t="s">
        <v>38</v>
      </c>
      <c r="F9" s="15">
        <f t="shared" si="0"/>
        <v>0</v>
      </c>
      <c r="G9" s="16" t="s">
        <v>38</v>
      </c>
      <c r="H9" s="15" t="s">
        <v>38</v>
      </c>
    </row>
    <row r="10" spans="1:8" ht="19.5" customHeight="1">
      <c r="A10" s="14" t="s">
        <v>38</v>
      </c>
      <c r="B10" s="14" t="s">
        <v>38</v>
      </c>
      <c r="C10" s="14" t="s">
        <v>38</v>
      </c>
      <c r="D10" s="14" t="s">
        <v>38</v>
      </c>
      <c r="E10" s="14" t="s">
        <v>38</v>
      </c>
      <c r="F10" s="15">
        <f t="shared" si="0"/>
        <v>0</v>
      </c>
      <c r="G10" s="16" t="s">
        <v>38</v>
      </c>
      <c r="H10" s="15" t="s">
        <v>38</v>
      </c>
    </row>
    <row r="11" spans="1:8" ht="19.5" customHeight="1">
      <c r="A11" s="14" t="s">
        <v>38</v>
      </c>
      <c r="B11" s="14" t="s">
        <v>38</v>
      </c>
      <c r="C11" s="14" t="s">
        <v>38</v>
      </c>
      <c r="D11" s="14" t="s">
        <v>38</v>
      </c>
      <c r="E11" s="14" t="s">
        <v>38</v>
      </c>
      <c r="F11" s="15">
        <f t="shared" si="0"/>
        <v>0</v>
      </c>
      <c r="G11" s="16" t="s">
        <v>38</v>
      </c>
      <c r="H11" s="15" t="s">
        <v>38</v>
      </c>
    </row>
    <row r="12" spans="1:8" ht="19.5" customHeight="1">
      <c r="A12" s="14" t="s">
        <v>38</v>
      </c>
      <c r="B12" s="14" t="s">
        <v>38</v>
      </c>
      <c r="C12" s="14" t="s">
        <v>38</v>
      </c>
      <c r="D12" s="14" t="s">
        <v>38</v>
      </c>
      <c r="E12" s="14" t="s">
        <v>38</v>
      </c>
      <c r="F12" s="15">
        <f t="shared" si="0"/>
        <v>0</v>
      </c>
      <c r="G12" s="16" t="s">
        <v>38</v>
      </c>
      <c r="H12" s="15" t="s">
        <v>38</v>
      </c>
    </row>
    <row r="13" spans="1:8" ht="19.5" customHeight="1">
      <c r="A13" s="14" t="s">
        <v>38</v>
      </c>
      <c r="B13" s="14" t="s">
        <v>38</v>
      </c>
      <c r="C13" s="14" t="s">
        <v>38</v>
      </c>
      <c r="D13" s="14" t="s">
        <v>38</v>
      </c>
      <c r="E13" s="14" t="s">
        <v>38</v>
      </c>
      <c r="F13" s="15">
        <f t="shared" si="0"/>
        <v>0</v>
      </c>
      <c r="G13" s="16" t="s">
        <v>38</v>
      </c>
      <c r="H13" s="15" t="s">
        <v>38</v>
      </c>
    </row>
    <row r="14" spans="1:8" ht="19.5" customHeight="1">
      <c r="A14" s="14" t="s">
        <v>38</v>
      </c>
      <c r="B14" s="14" t="s">
        <v>38</v>
      </c>
      <c r="C14" s="14" t="s">
        <v>38</v>
      </c>
      <c r="D14" s="14" t="s">
        <v>38</v>
      </c>
      <c r="E14" s="14" t="s">
        <v>38</v>
      </c>
      <c r="F14" s="15">
        <f t="shared" si="0"/>
        <v>0</v>
      </c>
      <c r="G14" s="16" t="s">
        <v>38</v>
      </c>
      <c r="H14" s="15" t="s">
        <v>38</v>
      </c>
    </row>
    <row r="15" spans="1:8" ht="19.5" customHeight="1">
      <c r="A15" s="14" t="s">
        <v>38</v>
      </c>
      <c r="B15" s="14" t="s">
        <v>38</v>
      </c>
      <c r="C15" s="14" t="s">
        <v>38</v>
      </c>
      <c r="D15" s="14" t="s">
        <v>38</v>
      </c>
      <c r="E15" s="14" t="s">
        <v>38</v>
      </c>
      <c r="F15" s="15">
        <f t="shared" si="0"/>
        <v>0</v>
      </c>
      <c r="G15" s="16" t="s">
        <v>38</v>
      </c>
      <c r="H15" s="15" t="s">
        <v>38</v>
      </c>
    </row>
    <row r="16" spans="1:8" ht="19.5" customHeight="1">
      <c r="A16" s="14" t="s">
        <v>38</v>
      </c>
      <c r="B16" s="14" t="s">
        <v>38</v>
      </c>
      <c r="C16" s="14" t="s">
        <v>38</v>
      </c>
      <c r="D16" s="14" t="s">
        <v>38</v>
      </c>
      <c r="E16" s="14" t="s">
        <v>38</v>
      </c>
      <c r="F16" s="15">
        <f t="shared" si="0"/>
        <v>0</v>
      </c>
      <c r="G16" s="16" t="s">
        <v>38</v>
      </c>
      <c r="H16" s="1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F12" sqref="F1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18"/>
      <c r="F1" s="17"/>
      <c r="G1" s="17"/>
      <c r="H1" s="7" t="s">
        <v>316</v>
      </c>
    </row>
    <row r="2" spans="1:8" ht="25.5" customHeight="1">
      <c r="A2" s="100" t="s">
        <v>317</v>
      </c>
      <c r="B2" s="100"/>
      <c r="C2" s="100"/>
      <c r="D2" s="100"/>
      <c r="E2" s="100"/>
      <c r="F2" s="100"/>
      <c r="G2" s="100"/>
      <c r="H2" s="100"/>
    </row>
    <row r="3" spans="1:8" ht="19.5" customHeight="1">
      <c r="A3" s="19" t="s">
        <v>0</v>
      </c>
      <c r="B3" s="20"/>
      <c r="C3" s="20"/>
      <c r="D3" s="20"/>
      <c r="E3" s="20"/>
      <c r="F3" s="20"/>
      <c r="G3" s="20"/>
      <c r="H3" s="7" t="s">
        <v>5</v>
      </c>
    </row>
    <row r="4" spans="1:8" ht="19.5" customHeight="1">
      <c r="A4" s="148" t="s">
        <v>306</v>
      </c>
      <c r="B4" s="148" t="s">
        <v>307</v>
      </c>
      <c r="C4" s="115" t="s">
        <v>308</v>
      </c>
      <c r="D4" s="115"/>
      <c r="E4" s="115"/>
      <c r="F4" s="115"/>
      <c r="G4" s="115"/>
      <c r="H4" s="115"/>
    </row>
    <row r="5" spans="1:8" ht="19.5" customHeight="1">
      <c r="A5" s="148"/>
      <c r="B5" s="148"/>
      <c r="C5" s="142" t="s">
        <v>59</v>
      </c>
      <c r="D5" s="112" t="s">
        <v>209</v>
      </c>
      <c r="E5" s="21" t="s">
        <v>309</v>
      </c>
      <c r="F5" s="22"/>
      <c r="G5" s="22"/>
      <c r="H5" s="149" t="s">
        <v>214</v>
      </c>
    </row>
    <row r="6" spans="1:8" ht="33.75" customHeight="1">
      <c r="A6" s="111"/>
      <c r="B6" s="111"/>
      <c r="C6" s="156"/>
      <c r="D6" s="114"/>
      <c r="E6" s="23" t="s">
        <v>74</v>
      </c>
      <c r="F6" s="24" t="s">
        <v>310</v>
      </c>
      <c r="G6" s="25" t="s">
        <v>311</v>
      </c>
      <c r="H6" s="150"/>
    </row>
    <row r="7" spans="1:8" ht="19.5" customHeight="1">
      <c r="A7" s="14" t="s">
        <v>38</v>
      </c>
      <c r="B7" s="26" t="s">
        <v>38</v>
      </c>
      <c r="C7" s="16">
        <f aca="true" t="shared" si="0" ref="C7:C16">SUM(D7,F7:H7)</f>
        <v>0</v>
      </c>
      <c r="D7" s="27" t="s">
        <v>38</v>
      </c>
      <c r="E7" s="27">
        <f aca="true" t="shared" si="1" ref="E7:E16">SUM(F7:G7)</f>
        <v>0</v>
      </c>
      <c r="F7" s="27" t="s">
        <v>38</v>
      </c>
      <c r="G7" s="15" t="s">
        <v>38</v>
      </c>
      <c r="H7" s="28" t="s">
        <v>38</v>
      </c>
    </row>
    <row r="8" spans="1:8" ht="19.5" customHeight="1">
      <c r="A8" s="14" t="s">
        <v>38</v>
      </c>
      <c r="B8" s="26" t="s">
        <v>38</v>
      </c>
      <c r="C8" s="16">
        <f t="shared" si="0"/>
        <v>0</v>
      </c>
      <c r="D8" s="27" t="s">
        <v>38</v>
      </c>
      <c r="E8" s="27">
        <f t="shared" si="1"/>
        <v>0</v>
      </c>
      <c r="F8" s="27" t="s">
        <v>38</v>
      </c>
      <c r="G8" s="15" t="s">
        <v>38</v>
      </c>
      <c r="H8" s="28" t="s">
        <v>38</v>
      </c>
    </row>
    <row r="9" spans="1:8" ht="19.5" customHeight="1">
      <c r="A9" s="14" t="s">
        <v>38</v>
      </c>
      <c r="B9" s="26" t="s">
        <v>38</v>
      </c>
      <c r="C9" s="16">
        <f t="shared" si="0"/>
        <v>0</v>
      </c>
      <c r="D9" s="27" t="s">
        <v>38</v>
      </c>
      <c r="E9" s="27">
        <f t="shared" si="1"/>
        <v>0</v>
      </c>
      <c r="F9" s="27" t="s">
        <v>38</v>
      </c>
      <c r="G9" s="15" t="s">
        <v>38</v>
      </c>
      <c r="H9" s="28" t="s">
        <v>38</v>
      </c>
    </row>
    <row r="10" spans="1:8" ht="19.5" customHeight="1">
      <c r="A10" s="14" t="s">
        <v>38</v>
      </c>
      <c r="B10" s="26" t="s">
        <v>38</v>
      </c>
      <c r="C10" s="16">
        <f t="shared" si="0"/>
        <v>0</v>
      </c>
      <c r="D10" s="27" t="s">
        <v>38</v>
      </c>
      <c r="E10" s="27">
        <f t="shared" si="1"/>
        <v>0</v>
      </c>
      <c r="F10" s="27" t="s">
        <v>38</v>
      </c>
      <c r="G10" s="15" t="s">
        <v>38</v>
      </c>
      <c r="H10" s="28" t="s">
        <v>38</v>
      </c>
    </row>
    <row r="11" spans="1:8" ht="19.5" customHeight="1">
      <c r="A11" s="14" t="s">
        <v>38</v>
      </c>
      <c r="B11" s="26" t="s">
        <v>38</v>
      </c>
      <c r="C11" s="16">
        <f t="shared" si="0"/>
        <v>0</v>
      </c>
      <c r="D11" s="27" t="s">
        <v>38</v>
      </c>
      <c r="E11" s="27">
        <f t="shared" si="1"/>
        <v>0</v>
      </c>
      <c r="F11" s="27" t="s">
        <v>38</v>
      </c>
      <c r="G11" s="15" t="s">
        <v>38</v>
      </c>
      <c r="H11" s="28" t="s">
        <v>38</v>
      </c>
    </row>
    <row r="12" spans="1:8" ht="19.5" customHeight="1">
      <c r="A12" s="14" t="s">
        <v>38</v>
      </c>
      <c r="B12" s="26" t="s">
        <v>38</v>
      </c>
      <c r="C12" s="16">
        <f t="shared" si="0"/>
        <v>0</v>
      </c>
      <c r="D12" s="27" t="s">
        <v>38</v>
      </c>
      <c r="E12" s="27">
        <f t="shared" si="1"/>
        <v>0</v>
      </c>
      <c r="F12" s="27" t="s">
        <v>38</v>
      </c>
      <c r="G12" s="15" t="s">
        <v>38</v>
      </c>
      <c r="H12" s="28" t="s">
        <v>38</v>
      </c>
    </row>
    <row r="13" spans="1:8" ht="19.5" customHeight="1">
      <c r="A13" s="14" t="s">
        <v>38</v>
      </c>
      <c r="B13" s="26" t="s">
        <v>38</v>
      </c>
      <c r="C13" s="16">
        <f t="shared" si="0"/>
        <v>0</v>
      </c>
      <c r="D13" s="27" t="s">
        <v>38</v>
      </c>
      <c r="E13" s="27">
        <f t="shared" si="1"/>
        <v>0</v>
      </c>
      <c r="F13" s="27" t="s">
        <v>38</v>
      </c>
      <c r="G13" s="15" t="s">
        <v>38</v>
      </c>
      <c r="H13" s="28" t="s">
        <v>38</v>
      </c>
    </row>
    <row r="14" spans="1:8" ht="19.5" customHeight="1">
      <c r="A14" s="14" t="s">
        <v>38</v>
      </c>
      <c r="B14" s="26" t="s">
        <v>38</v>
      </c>
      <c r="C14" s="16">
        <f t="shared" si="0"/>
        <v>0</v>
      </c>
      <c r="D14" s="27" t="s">
        <v>38</v>
      </c>
      <c r="E14" s="27">
        <f t="shared" si="1"/>
        <v>0</v>
      </c>
      <c r="F14" s="27" t="s">
        <v>38</v>
      </c>
      <c r="G14" s="15" t="s">
        <v>38</v>
      </c>
      <c r="H14" s="28" t="s">
        <v>38</v>
      </c>
    </row>
    <row r="15" spans="1:8" ht="19.5" customHeight="1">
      <c r="A15" s="14" t="s">
        <v>38</v>
      </c>
      <c r="B15" s="26" t="s">
        <v>38</v>
      </c>
      <c r="C15" s="16">
        <f t="shared" si="0"/>
        <v>0</v>
      </c>
      <c r="D15" s="27" t="s">
        <v>38</v>
      </c>
      <c r="E15" s="27">
        <f t="shared" si="1"/>
        <v>0</v>
      </c>
      <c r="F15" s="27" t="s">
        <v>38</v>
      </c>
      <c r="G15" s="15" t="s">
        <v>38</v>
      </c>
      <c r="H15" s="28" t="s">
        <v>38</v>
      </c>
    </row>
    <row r="16" spans="1:8" ht="19.5" customHeight="1">
      <c r="A16" s="14" t="s">
        <v>38</v>
      </c>
      <c r="B16" s="26" t="s">
        <v>38</v>
      </c>
      <c r="C16" s="16">
        <f t="shared" si="0"/>
        <v>0</v>
      </c>
      <c r="D16" s="27" t="s">
        <v>38</v>
      </c>
      <c r="E16" s="27">
        <f t="shared" si="1"/>
        <v>0</v>
      </c>
      <c r="F16" s="27" t="s">
        <v>38</v>
      </c>
      <c r="G16" s="15" t="s">
        <v>38</v>
      </c>
      <c r="H16" s="28" t="s">
        <v>38</v>
      </c>
    </row>
  </sheetData>
  <sheetProtection/>
  <mergeCells count="7">
    <mergeCell ref="A2:H2"/>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E10" sqref="E10"/>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
      <c r="B1" s="2"/>
      <c r="C1" s="2"/>
      <c r="D1" s="2"/>
      <c r="E1" s="2"/>
      <c r="F1" s="2"/>
      <c r="G1" s="2"/>
      <c r="H1" s="3" t="s">
        <v>318</v>
      </c>
    </row>
    <row r="2" spans="1:8" ht="19.5" customHeight="1">
      <c r="A2" s="100" t="s">
        <v>319</v>
      </c>
      <c r="B2" s="100"/>
      <c r="C2" s="100"/>
      <c r="D2" s="100"/>
      <c r="E2" s="100"/>
      <c r="F2" s="100"/>
      <c r="G2" s="100"/>
      <c r="H2" s="100"/>
    </row>
    <row r="3" spans="1:8" ht="19.5" customHeight="1">
      <c r="A3" s="4" t="s">
        <v>0</v>
      </c>
      <c r="B3" s="5"/>
      <c r="C3" s="5"/>
      <c r="D3" s="5"/>
      <c r="E3" s="5"/>
      <c r="F3" s="6"/>
      <c r="G3" s="6"/>
      <c r="H3" s="7" t="s">
        <v>5</v>
      </c>
    </row>
    <row r="4" spans="1:8" ht="19.5" customHeight="1">
      <c r="A4" s="103" t="s">
        <v>58</v>
      </c>
      <c r="B4" s="104"/>
      <c r="C4" s="104"/>
      <c r="D4" s="104"/>
      <c r="E4" s="105"/>
      <c r="F4" s="158" t="s">
        <v>320</v>
      </c>
      <c r="G4" s="115"/>
      <c r="H4" s="115"/>
    </row>
    <row r="5" spans="1:8" ht="19.5" customHeight="1">
      <c r="A5" s="103" t="s">
        <v>69</v>
      </c>
      <c r="B5" s="104"/>
      <c r="C5" s="105"/>
      <c r="D5" s="159" t="s">
        <v>70</v>
      </c>
      <c r="E5" s="112" t="s">
        <v>110</v>
      </c>
      <c r="F5" s="106" t="s">
        <v>59</v>
      </c>
      <c r="G5" s="106" t="s">
        <v>106</v>
      </c>
      <c r="H5" s="115" t="s">
        <v>107</v>
      </c>
    </row>
    <row r="6" spans="1:8" ht="19.5" customHeight="1">
      <c r="A6" s="9" t="s">
        <v>79</v>
      </c>
      <c r="B6" s="10" t="s">
        <v>80</v>
      </c>
      <c r="C6" s="11" t="s">
        <v>81</v>
      </c>
      <c r="D6" s="160"/>
      <c r="E6" s="111"/>
      <c r="F6" s="114"/>
      <c r="G6" s="114"/>
      <c r="H6" s="116"/>
    </row>
    <row r="7" spans="1:8" ht="19.5" customHeight="1">
      <c r="A7" s="14" t="s">
        <v>38</v>
      </c>
      <c r="B7" s="14" t="s">
        <v>38</v>
      </c>
      <c r="C7" s="14" t="s">
        <v>38</v>
      </c>
      <c r="D7" s="14" t="s">
        <v>38</v>
      </c>
      <c r="E7" s="14" t="s">
        <v>38</v>
      </c>
      <c r="F7" s="15">
        <f aca="true" t="shared" si="0" ref="F7:F16">SUM(G7:H7)</f>
        <v>0</v>
      </c>
      <c r="G7" s="16" t="s">
        <v>38</v>
      </c>
      <c r="H7" s="15" t="s">
        <v>38</v>
      </c>
    </row>
    <row r="8" spans="1:8" ht="19.5" customHeight="1">
      <c r="A8" s="14" t="s">
        <v>38</v>
      </c>
      <c r="B8" s="14" t="s">
        <v>38</v>
      </c>
      <c r="C8" s="14" t="s">
        <v>38</v>
      </c>
      <c r="D8" s="14" t="s">
        <v>38</v>
      </c>
      <c r="E8" s="14" t="s">
        <v>38</v>
      </c>
      <c r="F8" s="15">
        <f t="shared" si="0"/>
        <v>0</v>
      </c>
      <c r="G8" s="16" t="s">
        <v>38</v>
      </c>
      <c r="H8" s="15" t="s">
        <v>38</v>
      </c>
    </row>
    <row r="9" spans="1:8" ht="19.5" customHeight="1">
      <c r="A9" s="14" t="s">
        <v>38</v>
      </c>
      <c r="B9" s="14" t="s">
        <v>38</v>
      </c>
      <c r="C9" s="14" t="s">
        <v>38</v>
      </c>
      <c r="D9" s="14" t="s">
        <v>38</v>
      </c>
      <c r="E9" s="14" t="s">
        <v>38</v>
      </c>
      <c r="F9" s="15">
        <f t="shared" si="0"/>
        <v>0</v>
      </c>
      <c r="G9" s="16" t="s">
        <v>38</v>
      </c>
      <c r="H9" s="15" t="s">
        <v>38</v>
      </c>
    </row>
    <row r="10" spans="1:8" ht="19.5" customHeight="1">
      <c r="A10" s="14" t="s">
        <v>38</v>
      </c>
      <c r="B10" s="14" t="s">
        <v>38</v>
      </c>
      <c r="C10" s="14" t="s">
        <v>38</v>
      </c>
      <c r="D10" s="14" t="s">
        <v>38</v>
      </c>
      <c r="E10" s="14" t="s">
        <v>38</v>
      </c>
      <c r="F10" s="15">
        <f t="shared" si="0"/>
        <v>0</v>
      </c>
      <c r="G10" s="16" t="s">
        <v>38</v>
      </c>
      <c r="H10" s="15" t="s">
        <v>38</v>
      </c>
    </row>
    <row r="11" spans="1:8" ht="19.5" customHeight="1">
      <c r="A11" s="14" t="s">
        <v>38</v>
      </c>
      <c r="B11" s="14" t="s">
        <v>38</v>
      </c>
      <c r="C11" s="14" t="s">
        <v>38</v>
      </c>
      <c r="D11" s="14" t="s">
        <v>38</v>
      </c>
      <c r="E11" s="14" t="s">
        <v>38</v>
      </c>
      <c r="F11" s="15">
        <f t="shared" si="0"/>
        <v>0</v>
      </c>
      <c r="G11" s="16" t="s">
        <v>38</v>
      </c>
      <c r="H11" s="15" t="s">
        <v>38</v>
      </c>
    </row>
    <row r="12" spans="1:8" ht="19.5" customHeight="1">
      <c r="A12" s="14" t="s">
        <v>38</v>
      </c>
      <c r="B12" s="14" t="s">
        <v>38</v>
      </c>
      <c r="C12" s="14" t="s">
        <v>38</v>
      </c>
      <c r="D12" s="14" t="s">
        <v>38</v>
      </c>
      <c r="E12" s="14" t="s">
        <v>38</v>
      </c>
      <c r="F12" s="15">
        <f t="shared" si="0"/>
        <v>0</v>
      </c>
      <c r="G12" s="16" t="s">
        <v>38</v>
      </c>
      <c r="H12" s="15" t="s">
        <v>38</v>
      </c>
    </row>
    <row r="13" spans="1:8" ht="19.5" customHeight="1">
      <c r="A13" s="14" t="s">
        <v>38</v>
      </c>
      <c r="B13" s="14" t="s">
        <v>38</v>
      </c>
      <c r="C13" s="14" t="s">
        <v>38</v>
      </c>
      <c r="D13" s="14" t="s">
        <v>38</v>
      </c>
      <c r="E13" s="14" t="s">
        <v>38</v>
      </c>
      <c r="F13" s="15">
        <f t="shared" si="0"/>
        <v>0</v>
      </c>
      <c r="G13" s="16" t="s">
        <v>38</v>
      </c>
      <c r="H13" s="15" t="s">
        <v>38</v>
      </c>
    </row>
    <row r="14" spans="1:8" ht="19.5" customHeight="1">
      <c r="A14" s="14" t="s">
        <v>38</v>
      </c>
      <c r="B14" s="14" t="s">
        <v>38</v>
      </c>
      <c r="C14" s="14" t="s">
        <v>38</v>
      </c>
      <c r="D14" s="14" t="s">
        <v>38</v>
      </c>
      <c r="E14" s="14" t="s">
        <v>38</v>
      </c>
      <c r="F14" s="15">
        <f t="shared" si="0"/>
        <v>0</v>
      </c>
      <c r="G14" s="16" t="s">
        <v>38</v>
      </c>
      <c r="H14" s="15" t="s">
        <v>38</v>
      </c>
    </row>
    <row r="15" spans="1:8" ht="19.5" customHeight="1">
      <c r="A15" s="14" t="s">
        <v>38</v>
      </c>
      <c r="B15" s="14" t="s">
        <v>38</v>
      </c>
      <c r="C15" s="14" t="s">
        <v>38</v>
      </c>
      <c r="D15" s="14" t="s">
        <v>38</v>
      </c>
      <c r="E15" s="14" t="s">
        <v>38</v>
      </c>
      <c r="F15" s="15">
        <f t="shared" si="0"/>
        <v>0</v>
      </c>
      <c r="G15" s="16" t="s">
        <v>38</v>
      </c>
      <c r="H15" s="15" t="s">
        <v>38</v>
      </c>
    </row>
    <row r="16" spans="1:8" ht="19.5" customHeight="1">
      <c r="A16" s="14" t="s">
        <v>38</v>
      </c>
      <c r="B16" s="14" t="s">
        <v>38</v>
      </c>
      <c r="C16" s="14" t="s">
        <v>38</v>
      </c>
      <c r="D16" s="14" t="s">
        <v>38</v>
      </c>
      <c r="E16" s="14" t="s">
        <v>38</v>
      </c>
      <c r="F16" s="15">
        <f t="shared" si="0"/>
        <v>0</v>
      </c>
      <c r="G16" s="16" t="s">
        <v>38</v>
      </c>
      <c r="H16" s="1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87"/>
  <sheetViews>
    <sheetView tabSelected="1" zoomScalePageLayoutView="0" workbookViewId="0" topLeftCell="A1">
      <selection activeCell="F84" sqref="F84:F87"/>
    </sheetView>
  </sheetViews>
  <sheetFormatPr defaultColWidth="9.33203125" defaultRowHeight="11.25"/>
  <cols>
    <col min="4" max="4" width="15" style="0" customWidth="1"/>
    <col min="5" max="5" width="12" style="0" customWidth="1"/>
    <col min="6" max="6" width="17.66015625" style="0" customWidth="1"/>
    <col min="7" max="7" width="24.33203125" style="0" customWidth="1"/>
    <col min="8" max="8" width="18" style="0" customWidth="1"/>
    <col min="9" max="9" width="14.16015625" style="0" customWidth="1"/>
  </cols>
  <sheetData>
    <row r="1" spans="1:13" ht="21">
      <c r="A1" s="190" t="s">
        <v>321</v>
      </c>
      <c r="B1" s="190"/>
      <c r="C1" s="190"/>
      <c r="D1" s="190"/>
      <c r="E1" s="190"/>
      <c r="F1" s="190"/>
      <c r="G1" s="190"/>
      <c r="H1" s="190"/>
      <c r="I1" s="190"/>
      <c r="J1" s="190"/>
      <c r="K1" s="190"/>
      <c r="L1" s="190"/>
      <c r="M1" s="190"/>
    </row>
    <row r="2" spans="1:13" ht="13.5">
      <c r="A2" s="191" t="s">
        <v>5</v>
      </c>
      <c r="B2" s="191"/>
      <c r="C2" s="191"/>
      <c r="D2" s="191"/>
      <c r="E2" s="191"/>
      <c r="F2" s="191"/>
      <c r="G2" s="191"/>
      <c r="H2" s="191"/>
      <c r="I2" s="191"/>
      <c r="J2" s="191"/>
      <c r="K2" s="191"/>
      <c r="L2" s="191"/>
      <c r="M2" s="191"/>
    </row>
    <row r="3" spans="1:13" ht="12">
      <c r="A3" s="166" t="s">
        <v>322</v>
      </c>
      <c r="B3" s="167"/>
      <c r="C3" s="168"/>
      <c r="D3" s="176" t="s">
        <v>323</v>
      </c>
      <c r="E3" s="176" t="s">
        <v>323</v>
      </c>
      <c r="F3" s="176" t="s">
        <v>323</v>
      </c>
      <c r="G3" s="176" t="s">
        <v>324</v>
      </c>
      <c r="H3" s="176" t="s">
        <v>325</v>
      </c>
      <c r="I3" s="176" t="s">
        <v>325</v>
      </c>
      <c r="J3" s="176" t="s">
        <v>325</v>
      </c>
      <c r="K3" s="176" t="s">
        <v>325</v>
      </c>
      <c r="L3" s="176" t="s">
        <v>325</v>
      </c>
      <c r="M3" s="176" t="s">
        <v>325</v>
      </c>
    </row>
    <row r="4" spans="1:13" ht="12">
      <c r="A4" s="169"/>
      <c r="B4" s="170"/>
      <c r="C4" s="171"/>
      <c r="D4" s="176" t="s">
        <v>323</v>
      </c>
      <c r="E4" s="176" t="s">
        <v>323</v>
      </c>
      <c r="F4" s="176" t="s">
        <v>323</v>
      </c>
      <c r="G4" s="176" t="s">
        <v>324</v>
      </c>
      <c r="H4" s="176" t="s">
        <v>326</v>
      </c>
      <c r="I4" s="176" t="s">
        <v>326</v>
      </c>
      <c r="J4" s="176" t="s">
        <v>327</v>
      </c>
      <c r="K4" s="176" t="s">
        <v>327</v>
      </c>
      <c r="L4" s="176" t="s">
        <v>328</v>
      </c>
      <c r="M4" s="176" t="s">
        <v>328</v>
      </c>
    </row>
    <row r="5" spans="1:13" ht="27.75">
      <c r="A5" s="169"/>
      <c r="B5" s="172"/>
      <c r="C5" s="171"/>
      <c r="D5" s="161" t="s">
        <v>329</v>
      </c>
      <c r="E5" s="161" t="s">
        <v>330</v>
      </c>
      <c r="F5" s="161" t="s">
        <v>331</v>
      </c>
      <c r="G5" s="161"/>
      <c r="H5" s="161" t="s">
        <v>332</v>
      </c>
      <c r="I5" s="161" t="s">
        <v>333</v>
      </c>
      <c r="J5" s="161" t="s">
        <v>332</v>
      </c>
      <c r="K5" s="161" t="s">
        <v>333</v>
      </c>
      <c r="L5" s="161" t="s">
        <v>332</v>
      </c>
      <c r="M5" s="161" t="s">
        <v>333</v>
      </c>
    </row>
    <row r="6" spans="1:13" ht="13.5">
      <c r="A6" s="188" t="s">
        <v>334</v>
      </c>
      <c r="B6" s="189"/>
      <c r="C6" s="189"/>
      <c r="D6" s="162">
        <v>20036.97</v>
      </c>
      <c r="E6" s="162">
        <v>792</v>
      </c>
      <c r="F6" s="162">
        <v>19244.97</v>
      </c>
      <c r="G6" s="161"/>
      <c r="H6" s="161"/>
      <c r="I6" s="161"/>
      <c r="J6" s="161"/>
      <c r="K6" s="161"/>
      <c r="L6" s="161"/>
      <c r="M6" s="161"/>
    </row>
    <row r="7" spans="1:13" ht="39">
      <c r="A7" s="165" t="s">
        <v>335</v>
      </c>
      <c r="B7" s="165"/>
      <c r="C7" s="165"/>
      <c r="D7" s="186">
        <v>3068</v>
      </c>
      <c r="E7" s="185">
        <v>0</v>
      </c>
      <c r="F7" s="185">
        <v>3068</v>
      </c>
      <c r="G7" s="177" t="s">
        <v>336</v>
      </c>
      <c r="H7" s="163" t="s">
        <v>337</v>
      </c>
      <c r="I7" s="164" t="s">
        <v>338</v>
      </c>
      <c r="J7" s="163" t="s">
        <v>339</v>
      </c>
      <c r="K7" s="164" t="s">
        <v>340</v>
      </c>
      <c r="L7" s="177" t="s">
        <v>38</v>
      </c>
      <c r="M7" s="173" t="s">
        <v>341</v>
      </c>
    </row>
    <row r="8" spans="1:13" ht="39">
      <c r="A8" s="165"/>
      <c r="B8" s="165"/>
      <c r="C8" s="165"/>
      <c r="D8" s="178"/>
      <c r="E8" s="174"/>
      <c r="F8" s="174"/>
      <c r="G8" s="174"/>
      <c r="H8" s="163" t="s">
        <v>342</v>
      </c>
      <c r="I8" s="164" t="s">
        <v>343</v>
      </c>
      <c r="J8" s="163" t="s">
        <v>344</v>
      </c>
      <c r="K8" s="164" t="s">
        <v>345</v>
      </c>
      <c r="L8" s="174"/>
      <c r="M8" s="174"/>
    </row>
    <row r="9" spans="1:13" ht="78">
      <c r="A9" s="165"/>
      <c r="B9" s="165"/>
      <c r="C9" s="165"/>
      <c r="D9" s="178"/>
      <c r="E9" s="174"/>
      <c r="F9" s="174"/>
      <c r="G9" s="174"/>
      <c r="H9" s="163" t="s">
        <v>346</v>
      </c>
      <c r="I9" s="164" t="s">
        <v>347</v>
      </c>
      <c r="J9" s="163" t="s">
        <v>348</v>
      </c>
      <c r="K9" s="164" t="s">
        <v>349</v>
      </c>
      <c r="L9" s="174"/>
      <c r="M9" s="174"/>
    </row>
    <row r="10" spans="1:13" ht="39">
      <c r="A10" s="165"/>
      <c r="B10" s="165"/>
      <c r="C10" s="165"/>
      <c r="D10" s="178"/>
      <c r="E10" s="174"/>
      <c r="F10" s="174"/>
      <c r="G10" s="174"/>
      <c r="H10" s="163" t="s">
        <v>350</v>
      </c>
      <c r="I10" s="164" t="s">
        <v>351</v>
      </c>
      <c r="J10" s="163" t="s">
        <v>352</v>
      </c>
      <c r="K10" s="164" t="s">
        <v>353</v>
      </c>
      <c r="L10" s="174"/>
      <c r="M10" s="174"/>
    </row>
    <row r="11" spans="1:13" ht="51.75">
      <c r="A11" s="165"/>
      <c r="B11" s="165"/>
      <c r="C11" s="165"/>
      <c r="D11" s="178"/>
      <c r="E11" s="174"/>
      <c r="F11" s="174"/>
      <c r="G11" s="174"/>
      <c r="H11" s="163" t="s">
        <v>354</v>
      </c>
      <c r="I11" s="164" t="s">
        <v>355</v>
      </c>
      <c r="J11" s="163" t="s">
        <v>356</v>
      </c>
      <c r="K11" s="164" t="s">
        <v>357</v>
      </c>
      <c r="L11" s="174"/>
      <c r="M11" s="174"/>
    </row>
    <row r="12" spans="1:13" ht="51.75">
      <c r="A12" s="165"/>
      <c r="B12" s="165"/>
      <c r="C12" s="165"/>
      <c r="D12" s="178"/>
      <c r="E12" s="174"/>
      <c r="F12" s="174"/>
      <c r="G12" s="174"/>
      <c r="H12" s="163" t="s">
        <v>358</v>
      </c>
      <c r="I12" s="164" t="s">
        <v>359</v>
      </c>
      <c r="J12" s="163" t="s">
        <v>360</v>
      </c>
      <c r="K12" s="164" t="s">
        <v>361</v>
      </c>
      <c r="L12" s="178"/>
      <c r="M12" s="174"/>
    </row>
    <row r="13" spans="1:13" ht="39">
      <c r="A13" s="165"/>
      <c r="B13" s="165"/>
      <c r="C13" s="165"/>
      <c r="D13" s="178"/>
      <c r="E13" s="174"/>
      <c r="F13" s="174"/>
      <c r="G13" s="174"/>
      <c r="H13" s="163" t="s">
        <v>362</v>
      </c>
      <c r="I13" s="164" t="s">
        <v>363</v>
      </c>
      <c r="J13" s="181" t="s">
        <v>364</v>
      </c>
      <c r="K13" s="181" t="s">
        <v>349</v>
      </c>
      <c r="L13" s="174"/>
      <c r="M13" s="174"/>
    </row>
    <row r="14" spans="1:13" ht="39">
      <c r="A14" s="165"/>
      <c r="B14" s="165"/>
      <c r="C14" s="165"/>
      <c r="D14" s="178"/>
      <c r="E14" s="174"/>
      <c r="F14" s="174"/>
      <c r="G14" s="174"/>
      <c r="H14" s="163" t="s">
        <v>365</v>
      </c>
      <c r="I14" s="164" t="s">
        <v>366</v>
      </c>
      <c r="J14" s="182"/>
      <c r="K14" s="182"/>
      <c r="L14" s="174"/>
      <c r="M14" s="174"/>
    </row>
    <row r="15" spans="1:13" ht="25.5">
      <c r="A15" s="165"/>
      <c r="B15" s="165"/>
      <c r="C15" s="165"/>
      <c r="D15" s="187"/>
      <c r="E15" s="175"/>
      <c r="F15" s="175"/>
      <c r="G15" s="175"/>
      <c r="H15" s="163" t="s">
        <v>367</v>
      </c>
      <c r="I15" s="164" t="s">
        <v>349</v>
      </c>
      <c r="J15" s="183"/>
      <c r="K15" s="183"/>
      <c r="L15" s="175"/>
      <c r="M15" s="175"/>
    </row>
    <row r="16" spans="1:13" ht="64.5">
      <c r="A16" s="165" t="s">
        <v>246</v>
      </c>
      <c r="B16" s="165"/>
      <c r="C16" s="165"/>
      <c r="D16" s="186">
        <v>369.9</v>
      </c>
      <c r="E16" s="185">
        <v>0</v>
      </c>
      <c r="F16" s="185">
        <v>369.9</v>
      </c>
      <c r="G16" s="177" t="s">
        <v>368</v>
      </c>
      <c r="H16" s="163" t="s">
        <v>369</v>
      </c>
      <c r="I16" s="164" t="s">
        <v>370</v>
      </c>
      <c r="J16" s="163" t="s">
        <v>371</v>
      </c>
      <c r="K16" s="164" t="s">
        <v>372</v>
      </c>
      <c r="L16" s="177" t="s">
        <v>373</v>
      </c>
      <c r="M16" s="173" t="s">
        <v>347</v>
      </c>
    </row>
    <row r="17" spans="1:13" ht="90.75">
      <c r="A17" s="165"/>
      <c r="B17" s="165"/>
      <c r="C17" s="165"/>
      <c r="D17" s="178"/>
      <c r="E17" s="174"/>
      <c r="F17" s="174"/>
      <c r="G17" s="174"/>
      <c r="H17" s="163" t="s">
        <v>374</v>
      </c>
      <c r="I17" s="164" t="s">
        <v>375</v>
      </c>
      <c r="J17" s="163" t="s">
        <v>376</v>
      </c>
      <c r="K17" s="164" t="s">
        <v>372</v>
      </c>
      <c r="L17" s="174"/>
      <c r="M17" s="174"/>
    </row>
    <row r="18" spans="1:13" ht="64.5">
      <c r="A18" s="165"/>
      <c r="B18" s="165"/>
      <c r="C18" s="165"/>
      <c r="D18" s="178"/>
      <c r="E18" s="174"/>
      <c r="F18" s="174"/>
      <c r="G18" s="174"/>
      <c r="H18" s="163" t="s">
        <v>377</v>
      </c>
      <c r="I18" s="164" t="s">
        <v>378</v>
      </c>
      <c r="J18" s="163" t="s">
        <v>379</v>
      </c>
      <c r="K18" s="164" t="s">
        <v>341</v>
      </c>
      <c r="L18" s="174"/>
      <c r="M18" s="174"/>
    </row>
    <row r="19" spans="1:13" ht="90.75">
      <c r="A19" s="165"/>
      <c r="B19" s="165"/>
      <c r="C19" s="165"/>
      <c r="D19" s="178"/>
      <c r="E19" s="174"/>
      <c r="F19" s="174"/>
      <c r="G19" s="174"/>
      <c r="H19" s="163" t="s">
        <v>380</v>
      </c>
      <c r="I19" s="164" t="s">
        <v>372</v>
      </c>
      <c r="J19" s="163" t="s">
        <v>381</v>
      </c>
      <c r="K19" s="164" t="s">
        <v>372</v>
      </c>
      <c r="L19" s="174"/>
      <c r="M19" s="174"/>
    </row>
    <row r="20" spans="1:13" ht="64.5">
      <c r="A20" s="165"/>
      <c r="B20" s="165"/>
      <c r="C20" s="165"/>
      <c r="D20" s="178"/>
      <c r="E20" s="174"/>
      <c r="F20" s="174"/>
      <c r="G20" s="174"/>
      <c r="H20" s="163" t="s">
        <v>382</v>
      </c>
      <c r="I20" s="164" t="s">
        <v>383</v>
      </c>
      <c r="J20" s="163" t="s">
        <v>384</v>
      </c>
      <c r="K20" s="164" t="s">
        <v>372</v>
      </c>
      <c r="L20" s="174"/>
      <c r="M20" s="174"/>
    </row>
    <row r="21" spans="1:13" ht="78">
      <c r="A21" s="165"/>
      <c r="B21" s="165"/>
      <c r="C21" s="165"/>
      <c r="D21" s="178"/>
      <c r="E21" s="174"/>
      <c r="F21" s="174"/>
      <c r="G21" s="174"/>
      <c r="H21" s="163" t="s">
        <v>385</v>
      </c>
      <c r="I21" s="164" t="s">
        <v>372</v>
      </c>
      <c r="J21" s="177" t="s">
        <v>386</v>
      </c>
      <c r="K21" s="173" t="s">
        <v>372</v>
      </c>
      <c r="L21" s="174"/>
      <c r="M21" s="174"/>
    </row>
    <row r="22" spans="1:13" ht="25.5">
      <c r="A22" s="165"/>
      <c r="B22" s="165"/>
      <c r="C22" s="165"/>
      <c r="D22" s="178"/>
      <c r="E22" s="174"/>
      <c r="F22" s="174"/>
      <c r="G22" s="174"/>
      <c r="H22" s="163" t="s">
        <v>387</v>
      </c>
      <c r="I22" s="164" t="s">
        <v>341</v>
      </c>
      <c r="J22" s="174"/>
      <c r="K22" s="174"/>
      <c r="L22" s="174"/>
      <c r="M22" s="174"/>
    </row>
    <row r="23" spans="1:13" ht="64.5">
      <c r="A23" s="165"/>
      <c r="B23" s="165"/>
      <c r="C23" s="165"/>
      <c r="D23" s="187"/>
      <c r="E23" s="175"/>
      <c r="F23" s="175"/>
      <c r="G23" s="175"/>
      <c r="H23" s="163" t="s">
        <v>388</v>
      </c>
      <c r="I23" s="164" t="s">
        <v>341</v>
      </c>
      <c r="J23" s="175"/>
      <c r="K23" s="175"/>
      <c r="L23" s="175"/>
      <c r="M23" s="175"/>
    </row>
    <row r="24" spans="1:13" ht="39">
      <c r="A24" s="165" t="s">
        <v>389</v>
      </c>
      <c r="B24" s="165"/>
      <c r="C24" s="165"/>
      <c r="D24" s="186">
        <v>865.31</v>
      </c>
      <c r="E24" s="185">
        <v>0</v>
      </c>
      <c r="F24" s="185">
        <v>865.31</v>
      </c>
      <c r="G24" s="177" t="s">
        <v>390</v>
      </c>
      <c r="H24" s="163" t="s">
        <v>391</v>
      </c>
      <c r="I24" s="164" t="s">
        <v>392</v>
      </c>
      <c r="J24" s="163" t="s">
        <v>339</v>
      </c>
      <c r="K24" s="164" t="s">
        <v>340</v>
      </c>
      <c r="L24" s="177"/>
      <c r="M24" s="173" t="s">
        <v>341</v>
      </c>
    </row>
    <row r="25" spans="1:13" ht="64.5">
      <c r="A25" s="165"/>
      <c r="B25" s="165"/>
      <c r="C25" s="165"/>
      <c r="D25" s="178"/>
      <c r="E25" s="174"/>
      <c r="F25" s="174"/>
      <c r="G25" s="174"/>
      <c r="H25" s="163" t="s">
        <v>393</v>
      </c>
      <c r="I25" s="164" t="s">
        <v>394</v>
      </c>
      <c r="J25" s="163" t="s">
        <v>395</v>
      </c>
      <c r="K25" s="164" t="s">
        <v>396</v>
      </c>
      <c r="L25" s="174"/>
      <c r="M25" s="174"/>
    </row>
    <row r="26" spans="1:13" ht="51.75">
      <c r="A26" s="165"/>
      <c r="B26" s="165"/>
      <c r="C26" s="165"/>
      <c r="D26" s="178"/>
      <c r="E26" s="174"/>
      <c r="F26" s="174"/>
      <c r="G26" s="174"/>
      <c r="H26" s="163" t="s">
        <v>397</v>
      </c>
      <c r="I26" s="164" t="s">
        <v>394</v>
      </c>
      <c r="J26" s="163" t="s">
        <v>352</v>
      </c>
      <c r="K26" s="164" t="s">
        <v>353</v>
      </c>
      <c r="L26" s="174"/>
      <c r="M26" s="174"/>
    </row>
    <row r="27" spans="1:13" ht="51.75">
      <c r="A27" s="165"/>
      <c r="B27" s="165"/>
      <c r="C27" s="165"/>
      <c r="D27" s="178"/>
      <c r="E27" s="174"/>
      <c r="F27" s="174"/>
      <c r="G27" s="174"/>
      <c r="H27" s="163" t="s">
        <v>398</v>
      </c>
      <c r="I27" s="164" t="s">
        <v>394</v>
      </c>
      <c r="J27" s="163" t="s">
        <v>399</v>
      </c>
      <c r="K27" s="164" t="s">
        <v>396</v>
      </c>
      <c r="L27" s="174"/>
      <c r="M27" s="174"/>
    </row>
    <row r="28" spans="1:13" ht="51.75">
      <c r="A28" s="165"/>
      <c r="B28" s="165"/>
      <c r="C28" s="165"/>
      <c r="D28" s="178"/>
      <c r="E28" s="174"/>
      <c r="F28" s="174"/>
      <c r="G28" s="174"/>
      <c r="H28" s="163" t="s">
        <v>400</v>
      </c>
      <c r="I28" s="164" t="s">
        <v>401</v>
      </c>
      <c r="J28" s="163" t="s">
        <v>402</v>
      </c>
      <c r="K28" s="164" t="s">
        <v>403</v>
      </c>
      <c r="L28" s="174"/>
      <c r="M28" s="174"/>
    </row>
    <row r="29" spans="1:13" ht="51.75">
      <c r="A29" s="165"/>
      <c r="B29" s="165"/>
      <c r="C29" s="165"/>
      <c r="D29" s="178"/>
      <c r="E29" s="174"/>
      <c r="F29" s="174"/>
      <c r="G29" s="174"/>
      <c r="H29" s="163" t="s">
        <v>404</v>
      </c>
      <c r="I29" s="164" t="s">
        <v>405</v>
      </c>
      <c r="J29" s="177" t="s">
        <v>406</v>
      </c>
      <c r="K29" s="173" t="s">
        <v>407</v>
      </c>
      <c r="L29" s="174"/>
      <c r="M29" s="174"/>
    </row>
    <row r="30" spans="1:13" ht="39">
      <c r="A30" s="165"/>
      <c r="B30" s="165"/>
      <c r="C30" s="165"/>
      <c r="D30" s="178"/>
      <c r="E30" s="174"/>
      <c r="F30" s="174"/>
      <c r="G30" s="174"/>
      <c r="H30" s="163" t="s">
        <v>408</v>
      </c>
      <c r="I30" s="164" t="s">
        <v>409</v>
      </c>
      <c r="J30" s="174"/>
      <c r="K30" s="174"/>
      <c r="L30" s="174"/>
      <c r="M30" s="174"/>
    </row>
    <row r="31" spans="1:13" ht="78">
      <c r="A31" s="165"/>
      <c r="B31" s="165"/>
      <c r="C31" s="165"/>
      <c r="D31" s="187"/>
      <c r="E31" s="175"/>
      <c r="F31" s="175"/>
      <c r="G31" s="175"/>
      <c r="H31" s="163" t="s">
        <v>410</v>
      </c>
      <c r="I31" s="164" t="s">
        <v>411</v>
      </c>
      <c r="J31" s="175"/>
      <c r="K31" s="175"/>
      <c r="L31" s="175"/>
      <c r="M31" s="175"/>
    </row>
    <row r="32" spans="1:13" ht="64.5">
      <c r="A32" s="165" t="s">
        <v>412</v>
      </c>
      <c r="B32" s="165"/>
      <c r="C32" s="165"/>
      <c r="D32" s="186">
        <v>5500</v>
      </c>
      <c r="E32" s="185">
        <v>0</v>
      </c>
      <c r="F32" s="185">
        <v>5500</v>
      </c>
      <c r="G32" s="177" t="s">
        <v>413</v>
      </c>
      <c r="H32" s="163" t="s">
        <v>414</v>
      </c>
      <c r="I32" s="164" t="s">
        <v>415</v>
      </c>
      <c r="J32" s="163" t="s">
        <v>416</v>
      </c>
      <c r="K32" s="164" t="s">
        <v>341</v>
      </c>
      <c r="L32" s="163" t="s">
        <v>417</v>
      </c>
      <c r="M32" s="164" t="s">
        <v>418</v>
      </c>
    </row>
    <row r="33" spans="1:13" ht="142.5">
      <c r="A33" s="165"/>
      <c r="B33" s="165"/>
      <c r="C33" s="165"/>
      <c r="D33" s="178"/>
      <c r="E33" s="174"/>
      <c r="F33" s="174"/>
      <c r="G33" s="174"/>
      <c r="H33" s="163" t="s">
        <v>419</v>
      </c>
      <c r="I33" s="164" t="s">
        <v>420</v>
      </c>
      <c r="J33" s="163" t="s">
        <v>421</v>
      </c>
      <c r="K33" s="164" t="s">
        <v>422</v>
      </c>
      <c r="L33" s="177" t="s">
        <v>423</v>
      </c>
      <c r="M33" s="173" t="s">
        <v>347</v>
      </c>
    </row>
    <row r="34" spans="1:13" ht="156">
      <c r="A34" s="165"/>
      <c r="B34" s="165"/>
      <c r="C34" s="165"/>
      <c r="D34" s="178"/>
      <c r="E34" s="174"/>
      <c r="F34" s="174"/>
      <c r="G34" s="174"/>
      <c r="H34" s="163" t="s">
        <v>424</v>
      </c>
      <c r="I34" s="164" t="s">
        <v>425</v>
      </c>
      <c r="J34" s="163" t="s">
        <v>426</v>
      </c>
      <c r="K34" s="164" t="s">
        <v>427</v>
      </c>
      <c r="L34" s="174"/>
      <c r="M34" s="174"/>
    </row>
    <row r="35" spans="1:13" ht="64.5">
      <c r="A35" s="165"/>
      <c r="B35" s="165"/>
      <c r="C35" s="165"/>
      <c r="D35" s="178"/>
      <c r="E35" s="174"/>
      <c r="F35" s="174"/>
      <c r="G35" s="174"/>
      <c r="H35" s="163" t="s">
        <v>428</v>
      </c>
      <c r="I35" s="164" t="s">
        <v>429</v>
      </c>
      <c r="J35" s="163" t="s">
        <v>430</v>
      </c>
      <c r="K35" s="164" t="s">
        <v>431</v>
      </c>
      <c r="L35" s="174"/>
      <c r="M35" s="174"/>
    </row>
    <row r="36" spans="1:13" ht="117">
      <c r="A36" s="165"/>
      <c r="B36" s="165"/>
      <c r="C36" s="165"/>
      <c r="D36" s="178"/>
      <c r="E36" s="174"/>
      <c r="F36" s="174"/>
      <c r="G36" s="174"/>
      <c r="H36" s="177" t="s">
        <v>432</v>
      </c>
      <c r="I36" s="173" t="s">
        <v>433</v>
      </c>
      <c r="J36" s="163" t="s">
        <v>434</v>
      </c>
      <c r="K36" s="164" t="s">
        <v>431</v>
      </c>
      <c r="L36" s="174"/>
      <c r="M36" s="174"/>
    </row>
    <row r="37" spans="1:13" ht="195">
      <c r="A37" s="165"/>
      <c r="B37" s="165"/>
      <c r="C37" s="165"/>
      <c r="D37" s="187"/>
      <c r="E37" s="175"/>
      <c r="F37" s="175"/>
      <c r="G37" s="175"/>
      <c r="H37" s="175"/>
      <c r="I37" s="175"/>
      <c r="J37" s="163" t="s">
        <v>435</v>
      </c>
      <c r="K37" s="164" t="s">
        <v>436</v>
      </c>
      <c r="L37" s="175"/>
      <c r="M37" s="175"/>
    </row>
    <row r="38" spans="1:13" ht="64.5">
      <c r="A38" s="165" t="s">
        <v>437</v>
      </c>
      <c r="B38" s="165"/>
      <c r="C38" s="165"/>
      <c r="D38" s="186">
        <v>4906</v>
      </c>
      <c r="E38" s="185">
        <v>0</v>
      </c>
      <c r="F38" s="185">
        <v>4906</v>
      </c>
      <c r="G38" s="177" t="s">
        <v>438</v>
      </c>
      <c r="H38" s="163" t="s">
        <v>439</v>
      </c>
      <c r="I38" s="164" t="s">
        <v>440</v>
      </c>
      <c r="J38" s="163" t="s">
        <v>441</v>
      </c>
      <c r="K38" s="164" t="s">
        <v>442</v>
      </c>
      <c r="L38" s="163" t="s">
        <v>443</v>
      </c>
      <c r="M38" s="164" t="s">
        <v>347</v>
      </c>
    </row>
    <row r="39" spans="1:13" ht="39">
      <c r="A39" s="165"/>
      <c r="B39" s="165"/>
      <c r="C39" s="165"/>
      <c r="D39" s="178"/>
      <c r="E39" s="174"/>
      <c r="F39" s="174"/>
      <c r="G39" s="174"/>
      <c r="H39" s="163" t="s">
        <v>444</v>
      </c>
      <c r="I39" s="164" t="s">
        <v>445</v>
      </c>
      <c r="J39" s="163" t="s">
        <v>446</v>
      </c>
      <c r="K39" s="164" t="s">
        <v>447</v>
      </c>
      <c r="L39" s="163" t="s">
        <v>448</v>
      </c>
      <c r="M39" s="164" t="s">
        <v>347</v>
      </c>
    </row>
    <row r="40" spans="1:13" ht="25.5">
      <c r="A40" s="165"/>
      <c r="B40" s="165"/>
      <c r="C40" s="165"/>
      <c r="D40" s="178"/>
      <c r="E40" s="174"/>
      <c r="F40" s="174"/>
      <c r="G40" s="174"/>
      <c r="H40" s="163" t="s">
        <v>449</v>
      </c>
      <c r="I40" s="164" t="s">
        <v>450</v>
      </c>
      <c r="J40" s="163" t="s">
        <v>451</v>
      </c>
      <c r="K40" s="164" t="s">
        <v>372</v>
      </c>
      <c r="L40" s="177" t="s">
        <v>452</v>
      </c>
      <c r="M40" s="173" t="s">
        <v>347</v>
      </c>
    </row>
    <row r="41" spans="1:13" ht="51.75">
      <c r="A41" s="165"/>
      <c r="B41" s="165"/>
      <c r="C41" s="165"/>
      <c r="D41" s="178"/>
      <c r="E41" s="174"/>
      <c r="F41" s="174"/>
      <c r="G41" s="174"/>
      <c r="H41" s="163" t="s">
        <v>453</v>
      </c>
      <c r="I41" s="164" t="s">
        <v>454</v>
      </c>
      <c r="J41" s="163" t="s">
        <v>455</v>
      </c>
      <c r="K41" s="164" t="s">
        <v>349</v>
      </c>
      <c r="L41" s="174"/>
      <c r="M41" s="174"/>
    </row>
    <row r="42" spans="1:13" ht="39">
      <c r="A42" s="165"/>
      <c r="B42" s="165"/>
      <c r="C42" s="165"/>
      <c r="D42" s="178"/>
      <c r="E42" s="174"/>
      <c r="F42" s="174"/>
      <c r="G42" s="174"/>
      <c r="H42" s="163" t="s">
        <v>456</v>
      </c>
      <c r="I42" s="164" t="s">
        <v>418</v>
      </c>
      <c r="J42" s="163" t="s">
        <v>457</v>
      </c>
      <c r="K42" s="164" t="s">
        <v>349</v>
      </c>
      <c r="L42" s="174"/>
      <c r="M42" s="174"/>
    </row>
    <row r="43" spans="1:13" ht="39">
      <c r="A43" s="165"/>
      <c r="B43" s="165"/>
      <c r="C43" s="165"/>
      <c r="D43" s="178"/>
      <c r="E43" s="174"/>
      <c r="F43" s="174"/>
      <c r="G43" s="174"/>
      <c r="H43" s="163" t="s">
        <v>458</v>
      </c>
      <c r="I43" s="164" t="s">
        <v>418</v>
      </c>
      <c r="J43" s="163" t="s">
        <v>459</v>
      </c>
      <c r="K43" s="164" t="s">
        <v>383</v>
      </c>
      <c r="L43" s="174"/>
      <c r="M43" s="174"/>
    </row>
    <row r="44" spans="1:13" ht="39">
      <c r="A44" s="165"/>
      <c r="B44" s="165"/>
      <c r="C44" s="165"/>
      <c r="D44" s="178"/>
      <c r="E44" s="174"/>
      <c r="F44" s="174"/>
      <c r="G44" s="174"/>
      <c r="H44" s="163" t="s">
        <v>460</v>
      </c>
      <c r="I44" s="164" t="s">
        <v>359</v>
      </c>
      <c r="J44" s="163" t="s">
        <v>461</v>
      </c>
      <c r="K44" s="164" t="s">
        <v>359</v>
      </c>
      <c r="L44" s="174"/>
      <c r="M44" s="174"/>
    </row>
    <row r="45" spans="1:13" ht="39">
      <c r="A45" s="165"/>
      <c r="B45" s="165"/>
      <c r="C45" s="165"/>
      <c r="D45" s="178"/>
      <c r="E45" s="174"/>
      <c r="F45" s="174"/>
      <c r="G45" s="174"/>
      <c r="H45" s="163" t="s">
        <v>462</v>
      </c>
      <c r="I45" s="164" t="s">
        <v>347</v>
      </c>
      <c r="J45" s="163" t="s">
        <v>463</v>
      </c>
      <c r="K45" s="164" t="s">
        <v>464</v>
      </c>
      <c r="L45" s="174"/>
      <c r="M45" s="174"/>
    </row>
    <row r="46" spans="1:13" ht="51.75">
      <c r="A46" s="165"/>
      <c r="B46" s="165"/>
      <c r="C46" s="165"/>
      <c r="D46" s="187"/>
      <c r="E46" s="175"/>
      <c r="F46" s="175"/>
      <c r="G46" s="175"/>
      <c r="H46" s="163" t="s">
        <v>465</v>
      </c>
      <c r="I46" s="164" t="s">
        <v>442</v>
      </c>
      <c r="J46" s="163" t="s">
        <v>466</v>
      </c>
      <c r="K46" s="164" t="s">
        <v>349</v>
      </c>
      <c r="L46" s="175"/>
      <c r="M46" s="175"/>
    </row>
    <row r="47" spans="1:13" ht="90.75">
      <c r="A47" s="165" t="s">
        <v>467</v>
      </c>
      <c r="B47" s="165"/>
      <c r="C47" s="165"/>
      <c r="D47" s="186">
        <v>3491.13</v>
      </c>
      <c r="E47" s="185">
        <v>0</v>
      </c>
      <c r="F47" s="185">
        <v>3491.13</v>
      </c>
      <c r="G47" s="177" t="s">
        <v>468</v>
      </c>
      <c r="H47" s="163" t="s">
        <v>469</v>
      </c>
      <c r="I47" s="164" t="s">
        <v>394</v>
      </c>
      <c r="J47" s="163" t="s">
        <v>470</v>
      </c>
      <c r="K47" s="164" t="s">
        <v>372</v>
      </c>
      <c r="L47" s="177" t="s">
        <v>471</v>
      </c>
      <c r="M47" s="173" t="s">
        <v>418</v>
      </c>
    </row>
    <row r="48" spans="1:13" ht="51.75">
      <c r="A48" s="165"/>
      <c r="B48" s="165"/>
      <c r="C48" s="165"/>
      <c r="D48" s="178"/>
      <c r="E48" s="174"/>
      <c r="F48" s="174"/>
      <c r="G48" s="174"/>
      <c r="H48" s="163" t="s">
        <v>472</v>
      </c>
      <c r="I48" s="164" t="s">
        <v>394</v>
      </c>
      <c r="J48" s="163" t="s">
        <v>473</v>
      </c>
      <c r="K48" s="164" t="s">
        <v>372</v>
      </c>
      <c r="L48" s="174"/>
      <c r="M48" s="174"/>
    </row>
    <row r="49" spans="1:13" ht="90.75">
      <c r="A49" s="165"/>
      <c r="B49" s="165"/>
      <c r="C49" s="165"/>
      <c r="D49" s="178"/>
      <c r="E49" s="174"/>
      <c r="F49" s="174"/>
      <c r="G49" s="174"/>
      <c r="H49" s="163" t="s">
        <v>474</v>
      </c>
      <c r="I49" s="164" t="s">
        <v>394</v>
      </c>
      <c r="J49" s="163" t="s">
        <v>475</v>
      </c>
      <c r="K49" s="164" t="s">
        <v>431</v>
      </c>
      <c r="L49" s="174"/>
      <c r="M49" s="174"/>
    </row>
    <row r="50" spans="1:13" ht="51.75">
      <c r="A50" s="165"/>
      <c r="B50" s="165"/>
      <c r="C50" s="165"/>
      <c r="D50" s="178"/>
      <c r="E50" s="174"/>
      <c r="F50" s="174"/>
      <c r="G50" s="174"/>
      <c r="H50" s="163" t="s">
        <v>476</v>
      </c>
      <c r="I50" s="164" t="s">
        <v>394</v>
      </c>
      <c r="J50" s="177" t="s">
        <v>477</v>
      </c>
      <c r="K50" s="173" t="s">
        <v>372</v>
      </c>
      <c r="L50" s="174"/>
      <c r="M50" s="174"/>
    </row>
    <row r="51" spans="1:13" ht="51.75">
      <c r="A51" s="165"/>
      <c r="B51" s="165"/>
      <c r="C51" s="165"/>
      <c r="D51" s="178"/>
      <c r="E51" s="174"/>
      <c r="F51" s="174"/>
      <c r="G51" s="174"/>
      <c r="H51" s="163" t="s">
        <v>478</v>
      </c>
      <c r="I51" s="164" t="s">
        <v>394</v>
      </c>
      <c r="J51" s="174"/>
      <c r="K51" s="174"/>
      <c r="L51" s="174"/>
      <c r="M51" s="174"/>
    </row>
    <row r="52" spans="1:13" ht="90.75">
      <c r="A52" s="165"/>
      <c r="B52" s="165"/>
      <c r="C52" s="165"/>
      <c r="D52" s="178"/>
      <c r="E52" s="174"/>
      <c r="F52" s="174"/>
      <c r="G52" s="174"/>
      <c r="H52" s="163" t="s">
        <v>479</v>
      </c>
      <c r="I52" s="164" t="s">
        <v>372</v>
      </c>
      <c r="J52" s="174"/>
      <c r="K52" s="174"/>
      <c r="L52" s="174"/>
      <c r="M52" s="174"/>
    </row>
    <row r="53" spans="1:13" ht="25.5">
      <c r="A53" s="165"/>
      <c r="B53" s="165"/>
      <c r="C53" s="165"/>
      <c r="D53" s="178"/>
      <c r="E53" s="174"/>
      <c r="F53" s="174"/>
      <c r="G53" s="174"/>
      <c r="H53" s="163" t="s">
        <v>480</v>
      </c>
      <c r="I53" s="164" t="s">
        <v>372</v>
      </c>
      <c r="J53" s="174"/>
      <c r="K53" s="174"/>
      <c r="L53" s="174"/>
      <c r="M53" s="174"/>
    </row>
    <row r="54" spans="1:13" ht="51.75">
      <c r="A54" s="165"/>
      <c r="B54" s="165"/>
      <c r="C54" s="165"/>
      <c r="D54" s="187"/>
      <c r="E54" s="175"/>
      <c r="F54" s="175"/>
      <c r="G54" s="175"/>
      <c r="H54" s="163" t="s">
        <v>481</v>
      </c>
      <c r="I54" s="164" t="s">
        <v>372</v>
      </c>
      <c r="J54" s="175"/>
      <c r="K54" s="175"/>
      <c r="L54" s="175"/>
      <c r="M54" s="175"/>
    </row>
    <row r="55" spans="1:13" ht="78">
      <c r="A55" s="165" t="s">
        <v>482</v>
      </c>
      <c r="B55" s="165"/>
      <c r="C55" s="165"/>
      <c r="D55" s="186">
        <v>401.4</v>
      </c>
      <c r="E55" s="185">
        <v>0</v>
      </c>
      <c r="F55" s="185">
        <v>401.4</v>
      </c>
      <c r="G55" s="177" t="s">
        <v>483</v>
      </c>
      <c r="H55" s="163" t="s">
        <v>484</v>
      </c>
      <c r="I55" s="164" t="s">
        <v>485</v>
      </c>
      <c r="J55" s="163" t="s">
        <v>486</v>
      </c>
      <c r="K55" s="164" t="s">
        <v>487</v>
      </c>
      <c r="L55" s="177" t="s">
        <v>488</v>
      </c>
      <c r="M55" s="173" t="s">
        <v>347</v>
      </c>
    </row>
    <row r="56" spans="1:13" ht="51.75">
      <c r="A56" s="165"/>
      <c r="B56" s="165"/>
      <c r="C56" s="165"/>
      <c r="D56" s="178"/>
      <c r="E56" s="174"/>
      <c r="F56" s="174"/>
      <c r="G56" s="174"/>
      <c r="H56" s="163" t="s">
        <v>489</v>
      </c>
      <c r="I56" s="164" t="s">
        <v>485</v>
      </c>
      <c r="J56" s="163" t="s">
        <v>490</v>
      </c>
      <c r="K56" s="164" t="s">
        <v>396</v>
      </c>
      <c r="L56" s="174"/>
      <c r="M56" s="174"/>
    </row>
    <row r="57" spans="1:13" ht="39">
      <c r="A57" s="165"/>
      <c r="B57" s="165"/>
      <c r="C57" s="165"/>
      <c r="D57" s="178"/>
      <c r="E57" s="174"/>
      <c r="F57" s="174"/>
      <c r="G57" s="174"/>
      <c r="H57" s="163" t="s">
        <v>491</v>
      </c>
      <c r="I57" s="164" t="s">
        <v>485</v>
      </c>
      <c r="J57" s="163" t="s">
        <v>492</v>
      </c>
      <c r="K57" s="164" t="s">
        <v>396</v>
      </c>
      <c r="L57" s="174"/>
      <c r="M57" s="174"/>
    </row>
    <row r="58" spans="1:13" ht="64.5">
      <c r="A58" s="165"/>
      <c r="B58" s="165"/>
      <c r="C58" s="165"/>
      <c r="D58" s="178"/>
      <c r="E58" s="174"/>
      <c r="F58" s="174"/>
      <c r="G58" s="174"/>
      <c r="H58" s="163" t="s">
        <v>493</v>
      </c>
      <c r="I58" s="164" t="s">
        <v>485</v>
      </c>
      <c r="J58" s="163" t="s">
        <v>494</v>
      </c>
      <c r="K58" s="164" t="s">
        <v>396</v>
      </c>
      <c r="L58" s="174"/>
      <c r="M58" s="174"/>
    </row>
    <row r="59" spans="1:13" ht="64.5">
      <c r="A59" s="165"/>
      <c r="B59" s="165"/>
      <c r="C59" s="165"/>
      <c r="D59" s="178"/>
      <c r="E59" s="174"/>
      <c r="F59" s="174"/>
      <c r="G59" s="174"/>
      <c r="H59" s="163" t="s">
        <v>495</v>
      </c>
      <c r="I59" s="164" t="s">
        <v>485</v>
      </c>
      <c r="J59" s="163" t="s">
        <v>496</v>
      </c>
      <c r="K59" s="164" t="s">
        <v>396</v>
      </c>
      <c r="L59" s="174"/>
      <c r="M59" s="174"/>
    </row>
    <row r="60" spans="1:13" ht="64.5">
      <c r="A60" s="165"/>
      <c r="B60" s="165"/>
      <c r="C60" s="165"/>
      <c r="D60" s="178"/>
      <c r="E60" s="174"/>
      <c r="F60" s="174"/>
      <c r="G60" s="174"/>
      <c r="H60" s="163" t="s">
        <v>497</v>
      </c>
      <c r="I60" s="164" t="s">
        <v>498</v>
      </c>
      <c r="J60" s="177" t="s">
        <v>499</v>
      </c>
      <c r="K60" s="173" t="s">
        <v>407</v>
      </c>
      <c r="L60" s="174"/>
      <c r="M60" s="174"/>
    </row>
    <row r="61" spans="1:13" ht="25.5">
      <c r="A61" s="165"/>
      <c r="B61" s="165"/>
      <c r="C61" s="165"/>
      <c r="D61" s="178"/>
      <c r="E61" s="174"/>
      <c r="F61" s="174"/>
      <c r="G61" s="174"/>
      <c r="H61" s="163" t="s">
        <v>500</v>
      </c>
      <c r="I61" s="164" t="s">
        <v>501</v>
      </c>
      <c r="J61" s="174"/>
      <c r="K61" s="174"/>
      <c r="L61" s="174"/>
      <c r="M61" s="174"/>
    </row>
    <row r="62" spans="1:13" ht="25.5">
      <c r="A62" s="165"/>
      <c r="B62" s="165"/>
      <c r="C62" s="165"/>
      <c r="D62" s="187"/>
      <c r="E62" s="175"/>
      <c r="F62" s="175"/>
      <c r="G62" s="175"/>
      <c r="H62" s="163" t="s">
        <v>502</v>
      </c>
      <c r="I62" s="164" t="s">
        <v>503</v>
      </c>
      <c r="J62" s="175"/>
      <c r="K62" s="175"/>
      <c r="L62" s="175"/>
      <c r="M62" s="175"/>
    </row>
    <row r="63" spans="1:13" ht="51.75">
      <c r="A63" s="165" t="s">
        <v>504</v>
      </c>
      <c r="B63" s="165"/>
      <c r="C63" s="165"/>
      <c r="D63" s="186">
        <v>300</v>
      </c>
      <c r="E63" s="185">
        <v>0</v>
      </c>
      <c r="F63" s="185">
        <v>300</v>
      </c>
      <c r="G63" s="177" t="s">
        <v>505</v>
      </c>
      <c r="H63" s="163" t="s">
        <v>506</v>
      </c>
      <c r="I63" s="164" t="s">
        <v>507</v>
      </c>
      <c r="J63" s="163" t="s">
        <v>508</v>
      </c>
      <c r="K63" s="164" t="s">
        <v>509</v>
      </c>
      <c r="L63" s="177" t="s">
        <v>510</v>
      </c>
      <c r="M63" s="173" t="s">
        <v>511</v>
      </c>
    </row>
    <row r="64" spans="1:13" ht="90.75">
      <c r="A64" s="165"/>
      <c r="B64" s="165"/>
      <c r="C64" s="165"/>
      <c r="D64" s="178"/>
      <c r="E64" s="174"/>
      <c r="F64" s="174"/>
      <c r="G64" s="174"/>
      <c r="H64" s="163" t="s">
        <v>512</v>
      </c>
      <c r="I64" s="164" t="s">
        <v>513</v>
      </c>
      <c r="J64" s="163" t="s">
        <v>514</v>
      </c>
      <c r="K64" s="164" t="s">
        <v>513</v>
      </c>
      <c r="L64" s="174"/>
      <c r="M64" s="174"/>
    </row>
    <row r="65" spans="1:13" ht="64.5">
      <c r="A65" s="165"/>
      <c r="B65" s="165"/>
      <c r="C65" s="165"/>
      <c r="D65" s="178"/>
      <c r="E65" s="174"/>
      <c r="F65" s="174"/>
      <c r="G65" s="174"/>
      <c r="H65" s="163" t="s">
        <v>515</v>
      </c>
      <c r="I65" s="164" t="s">
        <v>516</v>
      </c>
      <c r="J65" s="163" t="s">
        <v>517</v>
      </c>
      <c r="K65" s="164" t="s">
        <v>513</v>
      </c>
      <c r="L65" s="174"/>
      <c r="M65" s="174"/>
    </row>
    <row r="66" spans="1:13" ht="103.5">
      <c r="A66" s="165"/>
      <c r="B66" s="165"/>
      <c r="C66" s="165"/>
      <c r="D66" s="178"/>
      <c r="E66" s="174"/>
      <c r="F66" s="174"/>
      <c r="G66" s="174"/>
      <c r="H66" s="163" t="s">
        <v>518</v>
      </c>
      <c r="I66" s="164" t="s">
        <v>519</v>
      </c>
      <c r="J66" s="163" t="s">
        <v>520</v>
      </c>
      <c r="K66" s="164" t="s">
        <v>513</v>
      </c>
      <c r="L66" s="174"/>
      <c r="M66" s="174"/>
    </row>
    <row r="67" spans="1:13" ht="39">
      <c r="A67" s="165"/>
      <c r="B67" s="165"/>
      <c r="C67" s="165"/>
      <c r="D67" s="178"/>
      <c r="E67" s="174"/>
      <c r="F67" s="174"/>
      <c r="G67" s="174"/>
      <c r="H67" s="177" t="s">
        <v>521</v>
      </c>
      <c r="I67" s="173" t="s">
        <v>522</v>
      </c>
      <c r="J67" s="163" t="s">
        <v>352</v>
      </c>
      <c r="K67" s="164" t="s">
        <v>353</v>
      </c>
      <c r="L67" s="174"/>
      <c r="M67" s="174"/>
    </row>
    <row r="68" spans="1:13" ht="64.5">
      <c r="A68" s="165"/>
      <c r="B68" s="165"/>
      <c r="C68" s="165"/>
      <c r="D68" s="178"/>
      <c r="E68" s="174"/>
      <c r="F68" s="174"/>
      <c r="G68" s="174"/>
      <c r="H68" s="174"/>
      <c r="I68" s="174"/>
      <c r="J68" s="163" t="s">
        <v>523</v>
      </c>
      <c r="K68" s="164" t="s">
        <v>524</v>
      </c>
      <c r="L68" s="174"/>
      <c r="M68" s="174"/>
    </row>
    <row r="69" spans="1:13" ht="64.5">
      <c r="A69" s="165"/>
      <c r="B69" s="165"/>
      <c r="C69" s="165"/>
      <c r="D69" s="178"/>
      <c r="E69" s="174"/>
      <c r="F69" s="174"/>
      <c r="G69" s="174"/>
      <c r="H69" s="174"/>
      <c r="I69" s="174"/>
      <c r="J69" s="163" t="s">
        <v>525</v>
      </c>
      <c r="K69" s="164" t="s">
        <v>524</v>
      </c>
      <c r="L69" s="174"/>
      <c r="M69" s="174"/>
    </row>
    <row r="70" spans="1:13" ht="90.75">
      <c r="A70" s="165"/>
      <c r="B70" s="165"/>
      <c r="C70" s="165"/>
      <c r="D70" s="187"/>
      <c r="E70" s="175"/>
      <c r="F70" s="175"/>
      <c r="G70" s="175"/>
      <c r="H70" s="175"/>
      <c r="I70" s="175"/>
      <c r="J70" s="163" t="s">
        <v>526</v>
      </c>
      <c r="K70" s="164" t="s">
        <v>524</v>
      </c>
      <c r="L70" s="175"/>
      <c r="M70" s="175"/>
    </row>
    <row r="71" spans="1:13" ht="51.75">
      <c r="A71" s="165" t="s">
        <v>527</v>
      </c>
      <c r="B71" s="165"/>
      <c r="C71" s="165"/>
      <c r="D71" s="186">
        <v>343.23</v>
      </c>
      <c r="E71" s="185">
        <v>0</v>
      </c>
      <c r="F71" s="185">
        <v>343.23</v>
      </c>
      <c r="G71" s="177" t="s">
        <v>528</v>
      </c>
      <c r="H71" s="163" t="s">
        <v>529</v>
      </c>
      <c r="I71" s="164" t="s">
        <v>530</v>
      </c>
      <c r="J71" s="163" t="s">
        <v>339</v>
      </c>
      <c r="K71" s="164" t="s">
        <v>396</v>
      </c>
      <c r="L71" s="177" t="s">
        <v>423</v>
      </c>
      <c r="M71" s="173" t="s">
        <v>347</v>
      </c>
    </row>
    <row r="72" spans="1:13" ht="129.75">
      <c r="A72" s="165"/>
      <c r="B72" s="165"/>
      <c r="C72" s="165"/>
      <c r="D72" s="178"/>
      <c r="E72" s="174"/>
      <c r="F72" s="174"/>
      <c r="G72" s="174"/>
      <c r="H72" s="163" t="s">
        <v>531</v>
      </c>
      <c r="I72" s="164" t="s">
        <v>532</v>
      </c>
      <c r="J72" s="163" t="s">
        <v>533</v>
      </c>
      <c r="K72" s="164" t="s">
        <v>534</v>
      </c>
      <c r="L72" s="174"/>
      <c r="M72" s="174"/>
    </row>
    <row r="73" spans="1:13" ht="298.5">
      <c r="A73" s="165"/>
      <c r="B73" s="165"/>
      <c r="C73" s="165"/>
      <c r="D73" s="178"/>
      <c r="E73" s="174"/>
      <c r="F73" s="174"/>
      <c r="G73" s="174"/>
      <c r="H73" s="163" t="s">
        <v>535</v>
      </c>
      <c r="I73" s="164" t="s">
        <v>536</v>
      </c>
      <c r="J73" s="163" t="s">
        <v>537</v>
      </c>
      <c r="K73" s="164" t="s">
        <v>538</v>
      </c>
      <c r="L73" s="174"/>
      <c r="M73" s="174"/>
    </row>
    <row r="74" spans="1:13" ht="39">
      <c r="A74" s="165"/>
      <c r="B74" s="165"/>
      <c r="C74" s="165"/>
      <c r="D74" s="178"/>
      <c r="E74" s="174"/>
      <c r="F74" s="174"/>
      <c r="G74" s="174"/>
      <c r="H74" s="163" t="s">
        <v>539</v>
      </c>
      <c r="I74" s="164" t="s">
        <v>532</v>
      </c>
      <c r="J74" s="163" t="s">
        <v>540</v>
      </c>
      <c r="K74" s="164" t="s">
        <v>396</v>
      </c>
      <c r="L74" s="174"/>
      <c r="M74" s="174"/>
    </row>
    <row r="75" spans="1:13" ht="51.75">
      <c r="A75" s="165"/>
      <c r="B75" s="165"/>
      <c r="C75" s="165"/>
      <c r="D75" s="178"/>
      <c r="E75" s="174"/>
      <c r="F75" s="174"/>
      <c r="G75" s="174"/>
      <c r="H75" s="163" t="s">
        <v>541</v>
      </c>
      <c r="I75" s="164" t="s">
        <v>542</v>
      </c>
      <c r="J75" s="163" t="s">
        <v>543</v>
      </c>
      <c r="K75" s="164" t="s">
        <v>544</v>
      </c>
      <c r="L75" s="174"/>
      <c r="M75" s="174"/>
    </row>
    <row r="76" spans="1:13" ht="25.5">
      <c r="A76" s="165"/>
      <c r="B76" s="165"/>
      <c r="C76" s="165"/>
      <c r="D76" s="178"/>
      <c r="E76" s="174"/>
      <c r="F76" s="174"/>
      <c r="G76" s="174"/>
      <c r="H76" s="163" t="s">
        <v>456</v>
      </c>
      <c r="I76" s="164" t="s">
        <v>351</v>
      </c>
      <c r="J76" s="177" t="s">
        <v>545</v>
      </c>
      <c r="K76" s="173" t="s">
        <v>349</v>
      </c>
      <c r="L76" s="174"/>
      <c r="M76" s="174"/>
    </row>
    <row r="77" spans="1:13" ht="39">
      <c r="A77" s="165"/>
      <c r="B77" s="165"/>
      <c r="C77" s="165"/>
      <c r="D77" s="178"/>
      <c r="E77" s="174"/>
      <c r="F77" s="174"/>
      <c r="G77" s="174"/>
      <c r="H77" s="163" t="s">
        <v>350</v>
      </c>
      <c r="I77" s="164" t="s">
        <v>351</v>
      </c>
      <c r="J77" s="174"/>
      <c r="K77" s="174"/>
      <c r="L77" s="174"/>
      <c r="M77" s="174"/>
    </row>
    <row r="78" spans="1:13" ht="51.75">
      <c r="A78" s="165"/>
      <c r="B78" s="165"/>
      <c r="C78" s="165"/>
      <c r="D78" s="178"/>
      <c r="E78" s="174"/>
      <c r="F78" s="174"/>
      <c r="G78" s="174"/>
      <c r="H78" s="163" t="s">
        <v>546</v>
      </c>
      <c r="I78" s="164" t="s">
        <v>418</v>
      </c>
      <c r="J78" s="174"/>
      <c r="K78" s="174"/>
      <c r="L78" s="174"/>
      <c r="M78" s="174"/>
    </row>
    <row r="79" spans="1:13" ht="39">
      <c r="A79" s="165"/>
      <c r="B79" s="165"/>
      <c r="C79" s="165"/>
      <c r="D79" s="178"/>
      <c r="E79" s="174"/>
      <c r="F79" s="174"/>
      <c r="G79" s="174"/>
      <c r="H79" s="163" t="s">
        <v>354</v>
      </c>
      <c r="I79" s="164" t="s">
        <v>359</v>
      </c>
      <c r="J79" s="174"/>
      <c r="K79" s="174"/>
      <c r="L79" s="174"/>
      <c r="M79" s="174"/>
    </row>
    <row r="80" spans="1:13" ht="39">
      <c r="A80" s="165"/>
      <c r="B80" s="165"/>
      <c r="C80" s="165"/>
      <c r="D80" s="178"/>
      <c r="E80" s="174"/>
      <c r="F80" s="174"/>
      <c r="G80" s="174"/>
      <c r="H80" s="163" t="s">
        <v>547</v>
      </c>
      <c r="I80" s="164" t="s">
        <v>548</v>
      </c>
      <c r="J80" s="174"/>
      <c r="K80" s="174"/>
      <c r="L80" s="174"/>
      <c r="M80" s="174"/>
    </row>
    <row r="81" spans="1:13" ht="51.75">
      <c r="A81" s="165"/>
      <c r="B81" s="165"/>
      <c r="C81" s="165"/>
      <c r="D81" s="178"/>
      <c r="E81" s="174"/>
      <c r="F81" s="174"/>
      <c r="G81" s="174"/>
      <c r="H81" s="163" t="s">
        <v>549</v>
      </c>
      <c r="I81" s="164" t="s">
        <v>550</v>
      </c>
      <c r="J81" s="174"/>
      <c r="K81" s="174"/>
      <c r="L81" s="174"/>
      <c r="M81" s="174"/>
    </row>
    <row r="82" spans="1:13" ht="103.5">
      <c r="A82" s="165"/>
      <c r="B82" s="165"/>
      <c r="C82" s="165"/>
      <c r="D82" s="178"/>
      <c r="E82" s="174"/>
      <c r="F82" s="174"/>
      <c r="G82" s="174"/>
      <c r="H82" s="163" t="s">
        <v>551</v>
      </c>
      <c r="I82" s="164" t="s">
        <v>552</v>
      </c>
      <c r="J82" s="174"/>
      <c r="K82" s="174"/>
      <c r="L82" s="174"/>
      <c r="M82" s="174"/>
    </row>
    <row r="83" spans="1:13" ht="25.5">
      <c r="A83" s="165"/>
      <c r="B83" s="165"/>
      <c r="C83" s="165"/>
      <c r="D83" s="187"/>
      <c r="E83" s="175"/>
      <c r="F83" s="175"/>
      <c r="G83" s="175"/>
      <c r="H83" s="163" t="s">
        <v>553</v>
      </c>
      <c r="I83" s="164" t="s">
        <v>554</v>
      </c>
      <c r="J83" s="175"/>
      <c r="K83" s="175"/>
      <c r="L83" s="175"/>
      <c r="M83" s="175"/>
    </row>
    <row r="84" spans="1:13" ht="39">
      <c r="A84" s="165" t="s">
        <v>555</v>
      </c>
      <c r="B84" s="165"/>
      <c r="C84" s="165"/>
      <c r="D84" s="186">
        <v>792</v>
      </c>
      <c r="E84" s="185">
        <v>792</v>
      </c>
      <c r="F84" s="185">
        <v>0</v>
      </c>
      <c r="G84" s="177" t="s">
        <v>556</v>
      </c>
      <c r="H84" s="163" t="s">
        <v>557</v>
      </c>
      <c r="I84" s="164" t="s">
        <v>558</v>
      </c>
      <c r="J84" s="179" t="s">
        <v>559</v>
      </c>
      <c r="K84" s="179" t="s">
        <v>349</v>
      </c>
      <c r="L84" s="177" t="s">
        <v>560</v>
      </c>
      <c r="M84" s="173" t="s">
        <v>347</v>
      </c>
    </row>
    <row r="85" spans="1:13" ht="39">
      <c r="A85" s="165"/>
      <c r="B85" s="165"/>
      <c r="C85" s="165"/>
      <c r="D85" s="178"/>
      <c r="E85" s="174"/>
      <c r="F85" s="174"/>
      <c r="G85" s="174"/>
      <c r="H85" s="163" t="s">
        <v>350</v>
      </c>
      <c r="I85" s="164" t="s">
        <v>351</v>
      </c>
      <c r="J85" s="180"/>
      <c r="K85" s="184"/>
      <c r="L85" s="174"/>
      <c r="M85" s="174"/>
    </row>
    <row r="86" spans="1:13" ht="51.75">
      <c r="A86" s="165"/>
      <c r="B86" s="165"/>
      <c r="C86" s="165"/>
      <c r="D86" s="178"/>
      <c r="E86" s="174"/>
      <c r="F86" s="174"/>
      <c r="G86" s="174"/>
      <c r="H86" s="163" t="s">
        <v>354</v>
      </c>
      <c r="I86" s="164" t="s">
        <v>359</v>
      </c>
      <c r="J86" s="163" t="s">
        <v>561</v>
      </c>
      <c r="K86" s="164" t="s">
        <v>349</v>
      </c>
      <c r="L86" s="174"/>
      <c r="M86" s="174"/>
    </row>
    <row r="87" spans="1:13" ht="51.75">
      <c r="A87" s="165"/>
      <c r="B87" s="165"/>
      <c r="C87" s="165"/>
      <c r="D87" s="187"/>
      <c r="E87" s="175"/>
      <c r="F87" s="175"/>
      <c r="G87" s="175"/>
      <c r="H87" s="163" t="s">
        <v>562</v>
      </c>
      <c r="I87" s="164" t="s">
        <v>563</v>
      </c>
      <c r="J87" s="163" t="s">
        <v>564</v>
      </c>
      <c r="K87" s="164" t="s">
        <v>349</v>
      </c>
      <c r="L87" s="175"/>
      <c r="M87" s="175"/>
    </row>
  </sheetData>
  <sheetProtection/>
  <mergeCells count="98">
    <mergeCell ref="D38:D46"/>
    <mergeCell ref="A1:M1"/>
    <mergeCell ref="A2:M2"/>
    <mergeCell ref="H3:M3"/>
    <mergeCell ref="H4:I4"/>
    <mergeCell ref="J4:K4"/>
    <mergeCell ref="L4:M4"/>
    <mergeCell ref="A6:C6"/>
    <mergeCell ref="D7:D15"/>
    <mergeCell ref="D16:D23"/>
    <mergeCell ref="D24:D31"/>
    <mergeCell ref="D32:D37"/>
    <mergeCell ref="E7:E15"/>
    <mergeCell ref="E16:E23"/>
    <mergeCell ref="E24:E31"/>
    <mergeCell ref="E32:E37"/>
    <mergeCell ref="E38:E46"/>
    <mergeCell ref="D47:D54"/>
    <mergeCell ref="D55:D62"/>
    <mergeCell ref="D63:D70"/>
    <mergeCell ref="D71:D83"/>
    <mergeCell ref="D84:D87"/>
    <mergeCell ref="F7:F15"/>
    <mergeCell ref="F16:F23"/>
    <mergeCell ref="F24:F31"/>
    <mergeCell ref="F32:F37"/>
    <mergeCell ref="F38:F46"/>
    <mergeCell ref="E47:E54"/>
    <mergeCell ref="E55:E62"/>
    <mergeCell ref="E63:E70"/>
    <mergeCell ref="E71:E83"/>
    <mergeCell ref="E84:E87"/>
    <mergeCell ref="G3:G4"/>
    <mergeCell ref="G7:G15"/>
    <mergeCell ref="G16:G23"/>
    <mergeCell ref="G24:G31"/>
    <mergeCell ref="G32:G37"/>
    <mergeCell ref="G84:G87"/>
    <mergeCell ref="F47:F54"/>
    <mergeCell ref="F55:F62"/>
    <mergeCell ref="F63:F70"/>
    <mergeCell ref="F71:F83"/>
    <mergeCell ref="F84:F87"/>
    <mergeCell ref="G38:G46"/>
    <mergeCell ref="G47:G54"/>
    <mergeCell ref="G55:G62"/>
    <mergeCell ref="G63:G70"/>
    <mergeCell ref="G71:G83"/>
    <mergeCell ref="H36:H37"/>
    <mergeCell ref="H67:H70"/>
    <mergeCell ref="I36:I37"/>
    <mergeCell ref="I67:I70"/>
    <mergeCell ref="J13:J15"/>
    <mergeCell ref="J21:J23"/>
    <mergeCell ref="J29:J31"/>
    <mergeCell ref="J50:J54"/>
    <mergeCell ref="J60:J62"/>
    <mergeCell ref="L47:L54"/>
    <mergeCell ref="J76:J83"/>
    <mergeCell ref="J84:J85"/>
    <mergeCell ref="K13:K15"/>
    <mergeCell ref="K21:K23"/>
    <mergeCell ref="K29:K31"/>
    <mergeCell ref="K50:K54"/>
    <mergeCell ref="K60:K62"/>
    <mergeCell ref="K76:K83"/>
    <mergeCell ref="K84:K85"/>
    <mergeCell ref="L7:L15"/>
    <mergeCell ref="L16:L23"/>
    <mergeCell ref="L24:L31"/>
    <mergeCell ref="L33:L37"/>
    <mergeCell ref="L40:L46"/>
    <mergeCell ref="M16:M23"/>
    <mergeCell ref="M24:M31"/>
    <mergeCell ref="M33:M37"/>
    <mergeCell ref="M40:M46"/>
    <mergeCell ref="M47:M54"/>
    <mergeCell ref="A3:C5"/>
    <mergeCell ref="M55:M62"/>
    <mergeCell ref="M63:M70"/>
    <mergeCell ref="M71:M83"/>
    <mergeCell ref="M84:M87"/>
    <mergeCell ref="D3:F4"/>
    <mergeCell ref="A7:C15"/>
    <mergeCell ref="A16:C23"/>
    <mergeCell ref="A24:C31"/>
    <mergeCell ref="A32:C37"/>
    <mergeCell ref="A38:C46"/>
    <mergeCell ref="L55:L62"/>
    <mergeCell ref="L63:L70"/>
    <mergeCell ref="L71:L83"/>
    <mergeCell ref="L84:L87"/>
    <mergeCell ref="M7:M15"/>
    <mergeCell ref="A47:C54"/>
    <mergeCell ref="A55:C62"/>
    <mergeCell ref="A63:C70"/>
    <mergeCell ref="A71:C83"/>
    <mergeCell ref="A84:C8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43"/>
      <c r="B1" s="43"/>
      <c r="C1" s="43"/>
      <c r="D1" s="7" t="s">
        <v>3</v>
      </c>
    </row>
    <row r="2" spans="1:4" ht="20.25" customHeight="1">
      <c r="A2" s="100" t="s">
        <v>4</v>
      </c>
      <c r="B2" s="100"/>
      <c r="C2" s="100"/>
      <c r="D2" s="100"/>
    </row>
    <row r="3" spans="1:4" ht="20.25" customHeight="1">
      <c r="A3" s="44" t="s">
        <v>0</v>
      </c>
      <c r="B3" s="45"/>
      <c r="C3" s="17"/>
      <c r="D3" s="7" t="s">
        <v>5</v>
      </c>
    </row>
    <row r="4" spans="1:4" ht="19.5" customHeight="1">
      <c r="A4" s="101" t="s">
        <v>6</v>
      </c>
      <c r="B4" s="102"/>
      <c r="C4" s="101" t="s">
        <v>7</v>
      </c>
      <c r="D4" s="102"/>
    </row>
    <row r="5" spans="1:4" ht="19.5" customHeight="1">
      <c r="A5" s="46" t="s">
        <v>8</v>
      </c>
      <c r="B5" s="46" t="s">
        <v>9</v>
      </c>
      <c r="C5" s="46" t="s">
        <v>8</v>
      </c>
      <c r="D5" s="82" t="s">
        <v>9</v>
      </c>
    </row>
    <row r="6" spans="1:4" ht="19.5" customHeight="1">
      <c r="A6" s="61" t="s">
        <v>10</v>
      </c>
      <c r="B6" s="83">
        <v>2702.78</v>
      </c>
      <c r="C6" s="61" t="s">
        <v>11</v>
      </c>
      <c r="D6" s="83">
        <v>0</v>
      </c>
    </row>
    <row r="7" spans="1:4" ht="19.5" customHeight="1">
      <c r="A7" s="61" t="s">
        <v>12</v>
      </c>
      <c r="B7" s="50">
        <v>0</v>
      </c>
      <c r="C7" s="61" t="s">
        <v>13</v>
      </c>
      <c r="D7" s="83">
        <v>0</v>
      </c>
    </row>
    <row r="8" spans="1:4" ht="19.5" customHeight="1">
      <c r="A8" s="49" t="s">
        <v>14</v>
      </c>
      <c r="B8" s="83">
        <v>0</v>
      </c>
      <c r="C8" s="84" t="s">
        <v>15</v>
      </c>
      <c r="D8" s="83">
        <v>0</v>
      </c>
    </row>
    <row r="9" spans="1:4" ht="19.5" customHeight="1">
      <c r="A9" s="61" t="s">
        <v>16</v>
      </c>
      <c r="B9" s="80">
        <v>36044.87</v>
      </c>
      <c r="C9" s="61" t="s">
        <v>17</v>
      </c>
      <c r="D9" s="83">
        <v>0</v>
      </c>
    </row>
    <row r="10" spans="1:4" ht="19.5" customHeight="1">
      <c r="A10" s="61" t="s">
        <v>18</v>
      </c>
      <c r="B10" s="83">
        <v>0</v>
      </c>
      <c r="C10" s="61" t="s">
        <v>19</v>
      </c>
      <c r="D10" s="83">
        <v>275.3</v>
      </c>
    </row>
    <row r="11" spans="1:4" ht="19.5" customHeight="1">
      <c r="A11" s="61" t="s">
        <v>20</v>
      </c>
      <c r="B11" s="83">
        <v>419.72</v>
      </c>
      <c r="C11" s="61" t="s">
        <v>21</v>
      </c>
      <c r="D11" s="83">
        <v>25.05</v>
      </c>
    </row>
    <row r="12" spans="1:4" ht="19.5" customHeight="1">
      <c r="A12" s="61"/>
      <c r="B12" s="83"/>
      <c r="C12" s="61" t="s">
        <v>22</v>
      </c>
      <c r="D12" s="83">
        <v>0</v>
      </c>
    </row>
    <row r="13" spans="1:4" ht="19.5" customHeight="1">
      <c r="A13" s="56"/>
      <c r="B13" s="83"/>
      <c r="C13" s="61" t="s">
        <v>23</v>
      </c>
      <c r="D13" s="83">
        <v>38189.58</v>
      </c>
    </row>
    <row r="14" spans="1:4" ht="19.5" customHeight="1">
      <c r="A14" s="56"/>
      <c r="B14" s="83"/>
      <c r="C14" s="61" t="s">
        <v>24</v>
      </c>
      <c r="D14" s="83">
        <v>0</v>
      </c>
    </row>
    <row r="15" spans="1:4" ht="19.5" customHeight="1">
      <c r="A15" s="56"/>
      <c r="B15" s="83"/>
      <c r="C15" s="61" t="s">
        <v>25</v>
      </c>
      <c r="D15" s="83">
        <v>226.71</v>
      </c>
    </row>
    <row r="16" spans="1:4" ht="19.5" customHeight="1">
      <c r="A16" s="56"/>
      <c r="B16" s="83"/>
      <c r="C16" s="61" t="s">
        <v>26</v>
      </c>
      <c r="D16" s="83">
        <v>0</v>
      </c>
    </row>
    <row r="17" spans="1:4" ht="19.5" customHeight="1">
      <c r="A17" s="56"/>
      <c r="B17" s="83"/>
      <c r="C17" s="61" t="s">
        <v>27</v>
      </c>
      <c r="D17" s="83">
        <v>0</v>
      </c>
    </row>
    <row r="18" spans="1:4" ht="19.5" customHeight="1">
      <c r="A18" s="56"/>
      <c r="B18" s="83"/>
      <c r="C18" s="61" t="s">
        <v>28</v>
      </c>
      <c r="D18" s="83">
        <v>0</v>
      </c>
    </row>
    <row r="19" spans="1:4" ht="19.5" customHeight="1">
      <c r="A19" s="56"/>
      <c r="B19" s="83"/>
      <c r="C19" s="61" t="s">
        <v>29</v>
      </c>
      <c r="D19" s="83">
        <v>0</v>
      </c>
    </row>
    <row r="20" spans="1:4" ht="19.5" customHeight="1">
      <c r="A20" s="56"/>
      <c r="B20" s="83"/>
      <c r="C20" s="61" t="s">
        <v>30</v>
      </c>
      <c r="D20" s="83">
        <v>0</v>
      </c>
    </row>
    <row r="21" spans="1:4" ht="19.5" customHeight="1">
      <c r="A21" s="56"/>
      <c r="B21" s="83"/>
      <c r="C21" s="61" t="s">
        <v>31</v>
      </c>
      <c r="D21" s="83">
        <v>0</v>
      </c>
    </row>
    <row r="22" spans="1:4" ht="19.5" customHeight="1">
      <c r="A22" s="56"/>
      <c r="B22" s="83"/>
      <c r="C22" s="61" t="s">
        <v>32</v>
      </c>
      <c r="D22" s="83">
        <v>0</v>
      </c>
    </row>
    <row r="23" spans="1:4" ht="19.5" customHeight="1">
      <c r="A23" s="56"/>
      <c r="B23" s="83"/>
      <c r="C23" s="61" t="s">
        <v>33</v>
      </c>
      <c r="D23" s="83">
        <v>0</v>
      </c>
    </row>
    <row r="24" spans="1:4" ht="19.5" customHeight="1">
      <c r="A24" s="56"/>
      <c r="B24" s="83"/>
      <c r="C24" s="61" t="s">
        <v>34</v>
      </c>
      <c r="D24" s="83">
        <v>0</v>
      </c>
    </row>
    <row r="25" spans="1:4" ht="19.5" customHeight="1">
      <c r="A25" s="56"/>
      <c r="B25" s="83"/>
      <c r="C25" s="61" t="s">
        <v>35</v>
      </c>
      <c r="D25" s="83">
        <v>475.78</v>
      </c>
    </row>
    <row r="26" spans="1:4" ht="19.5" customHeight="1">
      <c r="A26" s="61"/>
      <c r="B26" s="83"/>
      <c r="C26" s="61" t="s">
        <v>36</v>
      </c>
      <c r="D26" s="83">
        <v>0</v>
      </c>
    </row>
    <row r="27" spans="1:4" ht="19.5" customHeight="1">
      <c r="A27" s="61"/>
      <c r="B27" s="83"/>
      <c r="C27" s="61" t="s">
        <v>37</v>
      </c>
      <c r="D27" s="83">
        <v>0</v>
      </c>
    </row>
    <row r="28" spans="1:4" ht="19.5" customHeight="1">
      <c r="A28" s="61" t="s">
        <v>38</v>
      </c>
      <c r="B28" s="83"/>
      <c r="C28" s="61" t="s">
        <v>39</v>
      </c>
      <c r="D28" s="83">
        <v>0</v>
      </c>
    </row>
    <row r="29" spans="1:4" ht="19.5" customHeight="1">
      <c r="A29" s="61"/>
      <c r="B29" s="83"/>
      <c r="C29" s="61" t="s">
        <v>40</v>
      </c>
      <c r="D29" s="83">
        <v>0</v>
      </c>
    </row>
    <row r="30" spans="1:4" ht="19.5" customHeight="1">
      <c r="A30" s="65"/>
      <c r="B30" s="50"/>
      <c r="C30" s="65" t="s">
        <v>41</v>
      </c>
      <c r="D30" s="50">
        <v>0</v>
      </c>
    </row>
    <row r="31" spans="1:4" ht="19.5" customHeight="1">
      <c r="A31" s="68"/>
      <c r="B31" s="53"/>
      <c r="C31" s="68" t="s">
        <v>42</v>
      </c>
      <c r="D31" s="53">
        <v>0</v>
      </c>
    </row>
    <row r="32" spans="1:4" ht="19.5" customHeight="1">
      <c r="A32" s="68"/>
      <c r="B32" s="53"/>
      <c r="C32" s="68" t="s">
        <v>43</v>
      </c>
      <c r="D32" s="53">
        <v>0</v>
      </c>
    </row>
    <row r="33" spans="1:4" ht="19.5" customHeight="1">
      <c r="A33" s="68"/>
      <c r="B33" s="53"/>
      <c r="C33" s="68" t="s">
        <v>44</v>
      </c>
      <c r="D33" s="53">
        <v>0</v>
      </c>
    </row>
    <row r="34" spans="1:4" ht="19.5" customHeight="1">
      <c r="A34" s="68"/>
      <c r="B34" s="53"/>
      <c r="C34" s="68" t="s">
        <v>45</v>
      </c>
      <c r="D34" s="53">
        <v>0</v>
      </c>
    </row>
    <row r="35" spans="1:4" ht="19.5" customHeight="1">
      <c r="A35" s="68"/>
      <c r="B35" s="53"/>
      <c r="C35" s="68" t="s">
        <v>46</v>
      </c>
      <c r="D35" s="53">
        <v>0</v>
      </c>
    </row>
    <row r="36" spans="1:4" ht="19.5" customHeight="1">
      <c r="A36" s="68"/>
      <c r="B36" s="53"/>
      <c r="C36" s="68"/>
      <c r="D36" s="71"/>
    </row>
    <row r="37" spans="1:4" ht="19.5" customHeight="1">
      <c r="A37" s="70" t="s">
        <v>47</v>
      </c>
      <c r="B37" s="71">
        <f>SUM(B6:B34)</f>
        <v>39167.37</v>
      </c>
      <c r="C37" s="70" t="s">
        <v>48</v>
      </c>
      <c r="D37" s="71">
        <f>SUM(D6:D35)</f>
        <v>39192.42</v>
      </c>
    </row>
    <row r="38" spans="1:4" ht="19.5" customHeight="1">
      <c r="A38" s="68" t="s">
        <v>49</v>
      </c>
      <c r="B38" s="53">
        <v>0</v>
      </c>
      <c r="C38" s="68" t="s">
        <v>50</v>
      </c>
      <c r="D38" s="53">
        <v>0</v>
      </c>
    </row>
    <row r="39" spans="1:4" ht="19.5" customHeight="1">
      <c r="A39" s="68" t="s">
        <v>51</v>
      </c>
      <c r="B39" s="53">
        <v>25.05</v>
      </c>
      <c r="C39" s="68" t="s">
        <v>52</v>
      </c>
      <c r="D39" s="53">
        <v>0</v>
      </c>
    </row>
    <row r="40" spans="1:4" ht="19.5" customHeight="1">
      <c r="A40" s="68"/>
      <c r="B40" s="53"/>
      <c r="C40" s="68" t="s">
        <v>53</v>
      </c>
      <c r="D40" s="53">
        <v>0</v>
      </c>
    </row>
    <row r="41" spans="1:4" ht="19.5" customHeight="1">
      <c r="A41" s="85"/>
      <c r="B41" s="86"/>
      <c r="C41" s="85"/>
      <c r="D41" s="87"/>
    </row>
    <row r="42" spans="1:4" ht="19.5" customHeight="1">
      <c r="A42" s="88" t="s">
        <v>54</v>
      </c>
      <c r="B42" s="89">
        <f>SUM(B37:B39)</f>
        <v>39192.420000000006</v>
      </c>
      <c r="C42" s="88" t="s">
        <v>55</v>
      </c>
      <c r="D42" s="90">
        <f>SUM(D37,D38,D40)</f>
        <v>39192.42</v>
      </c>
    </row>
    <row r="43" spans="1:4" ht="20.25" customHeight="1">
      <c r="A43" s="91"/>
      <c r="B43" s="92"/>
      <c r="C43" s="93"/>
      <c r="D43" s="43"/>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40"/>
      <c r="T1" s="81" t="s">
        <v>56</v>
      </c>
    </row>
    <row r="2" spans="1:20" ht="19.5" customHeight="1">
      <c r="A2" s="100" t="s">
        <v>57</v>
      </c>
      <c r="B2" s="100"/>
      <c r="C2" s="100"/>
      <c r="D2" s="100"/>
      <c r="E2" s="100"/>
      <c r="F2" s="100"/>
      <c r="G2" s="100"/>
      <c r="H2" s="100"/>
      <c r="I2" s="100"/>
      <c r="J2" s="100"/>
      <c r="K2" s="100"/>
      <c r="L2" s="100"/>
      <c r="M2" s="100"/>
      <c r="N2" s="100"/>
      <c r="O2" s="100"/>
      <c r="P2" s="100"/>
      <c r="Q2" s="100"/>
      <c r="R2" s="100"/>
      <c r="S2" s="100"/>
      <c r="T2" s="100"/>
    </row>
    <row r="3" spans="1:20" ht="19.5" customHeight="1">
      <c r="A3" s="4" t="s">
        <v>0</v>
      </c>
      <c r="B3" s="5"/>
      <c r="C3" s="5"/>
      <c r="D3" s="5"/>
      <c r="E3" s="5"/>
      <c r="F3" s="20"/>
      <c r="G3" s="20"/>
      <c r="H3" s="20"/>
      <c r="I3" s="20"/>
      <c r="J3" s="37"/>
      <c r="K3" s="37"/>
      <c r="L3" s="37"/>
      <c r="M3" s="37"/>
      <c r="N3" s="37"/>
      <c r="O3" s="37"/>
      <c r="P3" s="37"/>
      <c r="Q3" s="37"/>
      <c r="R3" s="37"/>
      <c r="S3" s="34"/>
      <c r="T3" s="7" t="s">
        <v>5</v>
      </c>
    </row>
    <row r="4" spans="1:20" ht="19.5" customHeight="1">
      <c r="A4" s="103" t="s">
        <v>58</v>
      </c>
      <c r="B4" s="104"/>
      <c r="C4" s="104"/>
      <c r="D4" s="104"/>
      <c r="E4" s="105"/>
      <c r="F4" s="113" t="s">
        <v>59</v>
      </c>
      <c r="G4" s="115" t="s">
        <v>60</v>
      </c>
      <c r="H4" s="106" t="s">
        <v>61</v>
      </c>
      <c r="I4" s="106" t="s">
        <v>62</v>
      </c>
      <c r="J4" s="106" t="s">
        <v>63</v>
      </c>
      <c r="K4" s="106" t="s">
        <v>64</v>
      </c>
      <c r="L4" s="106"/>
      <c r="M4" s="119" t="s">
        <v>65</v>
      </c>
      <c r="N4" s="107" t="s">
        <v>66</v>
      </c>
      <c r="O4" s="108"/>
      <c r="P4" s="108"/>
      <c r="Q4" s="108"/>
      <c r="R4" s="109"/>
      <c r="S4" s="113" t="s">
        <v>67</v>
      </c>
      <c r="T4" s="106" t="s">
        <v>68</v>
      </c>
    </row>
    <row r="5" spans="1:20" ht="19.5" customHeight="1">
      <c r="A5" s="103" t="s">
        <v>69</v>
      </c>
      <c r="B5" s="104"/>
      <c r="C5" s="105"/>
      <c r="D5" s="110" t="s">
        <v>70</v>
      </c>
      <c r="E5" s="112" t="s">
        <v>71</v>
      </c>
      <c r="F5" s="106"/>
      <c r="G5" s="115"/>
      <c r="H5" s="106"/>
      <c r="I5" s="106"/>
      <c r="J5" s="106"/>
      <c r="K5" s="117" t="s">
        <v>72</v>
      </c>
      <c r="L5" s="106" t="s">
        <v>73</v>
      </c>
      <c r="M5" s="120"/>
      <c r="N5" s="122" t="s">
        <v>74</v>
      </c>
      <c r="O5" s="122" t="s">
        <v>75</v>
      </c>
      <c r="P5" s="122" t="s">
        <v>76</v>
      </c>
      <c r="Q5" s="122" t="s">
        <v>77</v>
      </c>
      <c r="R5" s="122" t="s">
        <v>78</v>
      </c>
      <c r="S5" s="106"/>
      <c r="T5" s="106"/>
    </row>
    <row r="6" spans="1:20" ht="30.75" customHeight="1">
      <c r="A6" s="10" t="s">
        <v>79</v>
      </c>
      <c r="B6" s="9" t="s">
        <v>80</v>
      </c>
      <c r="C6" s="11" t="s">
        <v>81</v>
      </c>
      <c r="D6" s="111"/>
      <c r="E6" s="111"/>
      <c r="F6" s="114"/>
      <c r="G6" s="116"/>
      <c r="H6" s="114"/>
      <c r="I6" s="114"/>
      <c r="J6" s="114"/>
      <c r="K6" s="118"/>
      <c r="L6" s="114"/>
      <c r="M6" s="121"/>
      <c r="N6" s="114"/>
      <c r="O6" s="114"/>
      <c r="P6" s="114"/>
      <c r="Q6" s="114"/>
      <c r="R6" s="114"/>
      <c r="S6" s="114"/>
      <c r="T6" s="114"/>
    </row>
    <row r="7" spans="1:20" ht="19.5" customHeight="1">
      <c r="A7" s="14" t="s">
        <v>38</v>
      </c>
      <c r="B7" s="14" t="s">
        <v>38</v>
      </c>
      <c r="C7" s="14" t="s">
        <v>38</v>
      </c>
      <c r="D7" s="14" t="s">
        <v>38</v>
      </c>
      <c r="E7" s="14" t="s">
        <v>59</v>
      </c>
      <c r="F7" s="27">
        <v>39192.42</v>
      </c>
      <c r="G7" s="27">
        <v>25.05</v>
      </c>
      <c r="H7" s="27">
        <v>2702.78</v>
      </c>
      <c r="I7" s="27">
        <v>0</v>
      </c>
      <c r="J7" s="15">
        <v>0</v>
      </c>
      <c r="K7" s="16">
        <v>36044.87</v>
      </c>
      <c r="L7" s="27">
        <v>0</v>
      </c>
      <c r="M7" s="15">
        <v>0</v>
      </c>
      <c r="N7" s="16">
        <f aca="true" t="shared" si="0" ref="N7:N15">SUM(O7:R7)</f>
        <v>0</v>
      </c>
      <c r="O7" s="27">
        <v>0</v>
      </c>
      <c r="P7" s="27">
        <v>0</v>
      </c>
      <c r="Q7" s="27">
        <v>0</v>
      </c>
      <c r="R7" s="15">
        <v>0</v>
      </c>
      <c r="S7" s="16">
        <v>419.72</v>
      </c>
      <c r="T7" s="15">
        <v>0</v>
      </c>
    </row>
    <row r="8" spans="1:20" ht="19.5" customHeight="1">
      <c r="A8" s="14" t="s">
        <v>82</v>
      </c>
      <c r="B8" s="14" t="s">
        <v>83</v>
      </c>
      <c r="C8" s="14" t="s">
        <v>84</v>
      </c>
      <c r="D8" s="14" t="s">
        <v>85</v>
      </c>
      <c r="E8" s="14" t="s">
        <v>86</v>
      </c>
      <c r="F8" s="27">
        <v>275.3</v>
      </c>
      <c r="G8" s="27">
        <v>0</v>
      </c>
      <c r="H8" s="27">
        <v>0</v>
      </c>
      <c r="I8" s="27">
        <v>0</v>
      </c>
      <c r="J8" s="15">
        <v>0</v>
      </c>
      <c r="K8" s="16">
        <v>275.3</v>
      </c>
      <c r="L8" s="27">
        <v>0</v>
      </c>
      <c r="M8" s="15">
        <v>0</v>
      </c>
      <c r="N8" s="16">
        <f t="shared" si="0"/>
        <v>0</v>
      </c>
      <c r="O8" s="27">
        <v>0</v>
      </c>
      <c r="P8" s="27">
        <v>0</v>
      </c>
      <c r="Q8" s="27">
        <v>0</v>
      </c>
      <c r="R8" s="15">
        <v>0</v>
      </c>
      <c r="S8" s="16">
        <v>0</v>
      </c>
      <c r="T8" s="15">
        <v>0</v>
      </c>
    </row>
    <row r="9" spans="1:20" ht="19.5" customHeight="1">
      <c r="A9" s="14" t="s">
        <v>87</v>
      </c>
      <c r="B9" s="14" t="s">
        <v>88</v>
      </c>
      <c r="C9" s="14" t="s">
        <v>89</v>
      </c>
      <c r="D9" s="14" t="s">
        <v>85</v>
      </c>
      <c r="E9" s="14" t="s">
        <v>90</v>
      </c>
      <c r="F9" s="27">
        <v>21.59</v>
      </c>
      <c r="G9" s="27">
        <v>21.59</v>
      </c>
      <c r="H9" s="27">
        <v>0</v>
      </c>
      <c r="I9" s="27">
        <v>0</v>
      </c>
      <c r="J9" s="15">
        <v>0</v>
      </c>
      <c r="K9" s="16">
        <v>0</v>
      </c>
      <c r="L9" s="27">
        <v>0</v>
      </c>
      <c r="M9" s="15">
        <v>0</v>
      </c>
      <c r="N9" s="16">
        <f t="shared" si="0"/>
        <v>0</v>
      </c>
      <c r="O9" s="27">
        <v>0</v>
      </c>
      <c r="P9" s="27">
        <v>0</v>
      </c>
      <c r="Q9" s="27">
        <v>0</v>
      </c>
      <c r="R9" s="15">
        <v>0</v>
      </c>
      <c r="S9" s="16">
        <v>0</v>
      </c>
      <c r="T9" s="15">
        <v>0</v>
      </c>
    </row>
    <row r="10" spans="1:20" ht="19.5" customHeight="1">
      <c r="A10" s="14" t="s">
        <v>87</v>
      </c>
      <c r="B10" s="14" t="s">
        <v>88</v>
      </c>
      <c r="C10" s="14" t="s">
        <v>91</v>
      </c>
      <c r="D10" s="14" t="s">
        <v>85</v>
      </c>
      <c r="E10" s="14" t="s">
        <v>92</v>
      </c>
      <c r="F10" s="27">
        <v>3.46</v>
      </c>
      <c r="G10" s="27">
        <v>3.46</v>
      </c>
      <c r="H10" s="27">
        <v>0</v>
      </c>
      <c r="I10" s="27">
        <v>0</v>
      </c>
      <c r="J10" s="15">
        <v>0</v>
      </c>
      <c r="K10" s="16">
        <v>0</v>
      </c>
      <c r="L10" s="27">
        <v>0</v>
      </c>
      <c r="M10" s="15">
        <v>0</v>
      </c>
      <c r="N10" s="16">
        <f t="shared" si="0"/>
        <v>0</v>
      </c>
      <c r="O10" s="27">
        <v>0</v>
      </c>
      <c r="P10" s="27">
        <v>0</v>
      </c>
      <c r="Q10" s="27">
        <v>0</v>
      </c>
      <c r="R10" s="15">
        <v>0</v>
      </c>
      <c r="S10" s="16">
        <v>0</v>
      </c>
      <c r="T10" s="15">
        <v>0</v>
      </c>
    </row>
    <row r="11" spans="1:20" ht="19.5" customHeight="1">
      <c r="A11" s="14" t="s">
        <v>93</v>
      </c>
      <c r="B11" s="14" t="s">
        <v>94</v>
      </c>
      <c r="C11" s="14" t="s">
        <v>94</v>
      </c>
      <c r="D11" s="14" t="s">
        <v>85</v>
      </c>
      <c r="E11" s="14" t="s">
        <v>95</v>
      </c>
      <c r="F11" s="27">
        <v>302.95</v>
      </c>
      <c r="G11" s="27">
        <v>0</v>
      </c>
      <c r="H11" s="27">
        <v>179.7</v>
      </c>
      <c r="I11" s="27">
        <v>0</v>
      </c>
      <c r="J11" s="15">
        <v>0</v>
      </c>
      <c r="K11" s="16">
        <v>123.25</v>
      </c>
      <c r="L11" s="27">
        <v>0</v>
      </c>
      <c r="M11" s="15">
        <v>0</v>
      </c>
      <c r="N11" s="16">
        <f t="shared" si="0"/>
        <v>0</v>
      </c>
      <c r="O11" s="27">
        <v>0</v>
      </c>
      <c r="P11" s="27">
        <v>0</v>
      </c>
      <c r="Q11" s="27">
        <v>0</v>
      </c>
      <c r="R11" s="15">
        <v>0</v>
      </c>
      <c r="S11" s="16">
        <v>0</v>
      </c>
      <c r="T11" s="15">
        <v>0</v>
      </c>
    </row>
    <row r="12" spans="1:20" ht="19.5" customHeight="1">
      <c r="A12" s="14" t="s">
        <v>93</v>
      </c>
      <c r="B12" s="14" t="s">
        <v>94</v>
      </c>
      <c r="C12" s="14" t="s">
        <v>89</v>
      </c>
      <c r="D12" s="14" t="s">
        <v>85</v>
      </c>
      <c r="E12" s="14" t="s">
        <v>96</v>
      </c>
      <c r="F12" s="27">
        <v>151.48</v>
      </c>
      <c r="G12" s="27">
        <v>0</v>
      </c>
      <c r="H12" s="27">
        <v>114.82</v>
      </c>
      <c r="I12" s="27">
        <v>0</v>
      </c>
      <c r="J12" s="15">
        <v>0</v>
      </c>
      <c r="K12" s="16">
        <v>36.66</v>
      </c>
      <c r="L12" s="27">
        <v>0</v>
      </c>
      <c r="M12" s="15">
        <v>0</v>
      </c>
      <c r="N12" s="16">
        <f t="shared" si="0"/>
        <v>0</v>
      </c>
      <c r="O12" s="27">
        <v>0</v>
      </c>
      <c r="P12" s="27">
        <v>0</v>
      </c>
      <c r="Q12" s="27">
        <v>0</v>
      </c>
      <c r="R12" s="15">
        <v>0</v>
      </c>
      <c r="S12" s="16">
        <v>0</v>
      </c>
      <c r="T12" s="15">
        <v>0</v>
      </c>
    </row>
    <row r="13" spans="1:20" ht="19.5" customHeight="1">
      <c r="A13" s="14" t="s">
        <v>93</v>
      </c>
      <c r="B13" s="14" t="s">
        <v>97</v>
      </c>
      <c r="C13" s="14" t="s">
        <v>91</v>
      </c>
      <c r="D13" s="14" t="s">
        <v>85</v>
      </c>
      <c r="E13" s="14" t="s">
        <v>98</v>
      </c>
      <c r="F13" s="27">
        <v>37735.15</v>
      </c>
      <c r="G13" s="27">
        <v>0</v>
      </c>
      <c r="H13" s="27">
        <v>2159.03</v>
      </c>
      <c r="I13" s="27">
        <v>0</v>
      </c>
      <c r="J13" s="15">
        <v>0</v>
      </c>
      <c r="K13" s="16">
        <v>35156.4</v>
      </c>
      <c r="L13" s="27">
        <v>0</v>
      </c>
      <c r="M13" s="15">
        <v>0</v>
      </c>
      <c r="N13" s="16">
        <f t="shared" si="0"/>
        <v>0</v>
      </c>
      <c r="O13" s="27">
        <v>0</v>
      </c>
      <c r="P13" s="27">
        <v>0</v>
      </c>
      <c r="Q13" s="27">
        <v>0</v>
      </c>
      <c r="R13" s="15">
        <v>0</v>
      </c>
      <c r="S13" s="16">
        <v>419.72</v>
      </c>
      <c r="T13" s="15">
        <v>0</v>
      </c>
    </row>
    <row r="14" spans="1:20" ht="19.5" customHeight="1">
      <c r="A14" s="14" t="s">
        <v>99</v>
      </c>
      <c r="B14" s="14" t="s">
        <v>97</v>
      </c>
      <c r="C14" s="14" t="s">
        <v>88</v>
      </c>
      <c r="D14" s="14" t="s">
        <v>85</v>
      </c>
      <c r="E14" s="14" t="s">
        <v>100</v>
      </c>
      <c r="F14" s="27">
        <v>226.71</v>
      </c>
      <c r="G14" s="27">
        <v>0</v>
      </c>
      <c r="H14" s="27">
        <v>76.99</v>
      </c>
      <c r="I14" s="27">
        <v>0</v>
      </c>
      <c r="J14" s="15">
        <v>0</v>
      </c>
      <c r="K14" s="16">
        <v>149.72</v>
      </c>
      <c r="L14" s="27">
        <v>0</v>
      </c>
      <c r="M14" s="15">
        <v>0</v>
      </c>
      <c r="N14" s="16">
        <f t="shared" si="0"/>
        <v>0</v>
      </c>
      <c r="O14" s="27">
        <v>0</v>
      </c>
      <c r="P14" s="27">
        <v>0</v>
      </c>
      <c r="Q14" s="27">
        <v>0</v>
      </c>
      <c r="R14" s="15">
        <v>0</v>
      </c>
      <c r="S14" s="16">
        <v>0</v>
      </c>
      <c r="T14" s="15">
        <v>0</v>
      </c>
    </row>
    <row r="15" spans="1:20" ht="19.5" customHeight="1">
      <c r="A15" s="14" t="s">
        <v>101</v>
      </c>
      <c r="B15" s="14" t="s">
        <v>88</v>
      </c>
      <c r="C15" s="14" t="s">
        <v>102</v>
      </c>
      <c r="D15" s="14" t="s">
        <v>85</v>
      </c>
      <c r="E15" s="14" t="s">
        <v>103</v>
      </c>
      <c r="F15" s="27">
        <v>475.78</v>
      </c>
      <c r="G15" s="27">
        <v>0</v>
      </c>
      <c r="H15" s="27">
        <v>172.24</v>
      </c>
      <c r="I15" s="27">
        <v>0</v>
      </c>
      <c r="J15" s="15">
        <v>0</v>
      </c>
      <c r="K15" s="16">
        <v>303.54</v>
      </c>
      <c r="L15" s="27">
        <v>0</v>
      </c>
      <c r="M15" s="15">
        <v>0</v>
      </c>
      <c r="N15" s="16">
        <f t="shared" si="0"/>
        <v>0</v>
      </c>
      <c r="O15" s="27">
        <v>0</v>
      </c>
      <c r="P15" s="27">
        <v>0</v>
      </c>
      <c r="Q15" s="27">
        <v>0</v>
      </c>
      <c r="R15" s="15">
        <v>0</v>
      </c>
      <c r="S15" s="16">
        <v>0</v>
      </c>
      <c r="T15" s="15">
        <v>0</v>
      </c>
    </row>
  </sheetData>
  <sheetProtection/>
  <mergeCells count="22">
    <mergeCell ref="O5:O6"/>
    <mergeCell ref="P5:P6"/>
    <mergeCell ref="Q5:Q6"/>
    <mergeCell ref="R5:R6"/>
    <mergeCell ref="S4:S6"/>
    <mergeCell ref="T4:T6"/>
    <mergeCell ref="I4:I6"/>
    <mergeCell ref="J4:J6"/>
    <mergeCell ref="K5:K6"/>
    <mergeCell ref="L5:L6"/>
    <mergeCell ref="M4:M6"/>
    <mergeCell ref="N5:N6"/>
    <mergeCell ref="A2:T2"/>
    <mergeCell ref="A4:E4"/>
    <mergeCell ref="K4:L4"/>
    <mergeCell ref="N4:R4"/>
    <mergeCell ref="A5:C5"/>
    <mergeCell ref="D5:D6"/>
    <mergeCell ref="E5:E6"/>
    <mergeCell ref="F4:F6"/>
    <mergeCell ref="G4:G6"/>
    <mergeCell ref="H4: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17"/>
      <c r="B1" s="73"/>
      <c r="C1" s="73"/>
      <c r="D1" s="73"/>
      <c r="E1" s="73"/>
      <c r="F1" s="73"/>
      <c r="G1" s="73"/>
      <c r="H1" s="73"/>
      <c r="I1" s="73"/>
      <c r="J1" s="79" t="s">
        <v>104</v>
      </c>
    </row>
    <row r="2" spans="1:10" ht="19.5" customHeight="1">
      <c r="A2" s="100" t="s">
        <v>105</v>
      </c>
      <c r="B2" s="100"/>
      <c r="C2" s="100"/>
      <c r="D2" s="100"/>
      <c r="E2" s="100"/>
      <c r="F2" s="100"/>
      <c r="G2" s="100"/>
      <c r="H2" s="100"/>
      <c r="I2" s="100"/>
      <c r="J2" s="100"/>
    </row>
    <row r="3" spans="1:10" ht="19.5" customHeight="1">
      <c r="A3" s="44" t="s">
        <v>0</v>
      </c>
      <c r="B3" s="45"/>
      <c r="C3" s="45"/>
      <c r="D3" s="45"/>
      <c r="E3" s="45"/>
      <c r="F3" s="74"/>
      <c r="G3" s="74"/>
      <c r="H3" s="74"/>
      <c r="I3" s="74"/>
      <c r="J3" s="7" t="s">
        <v>5</v>
      </c>
    </row>
    <row r="4" spans="1:10" ht="19.5" customHeight="1">
      <c r="A4" s="101" t="s">
        <v>58</v>
      </c>
      <c r="B4" s="123"/>
      <c r="C4" s="123"/>
      <c r="D4" s="123"/>
      <c r="E4" s="102"/>
      <c r="F4" s="128" t="s">
        <v>59</v>
      </c>
      <c r="G4" s="129" t="s">
        <v>106</v>
      </c>
      <c r="H4" s="130" t="s">
        <v>107</v>
      </c>
      <c r="I4" s="130" t="s">
        <v>108</v>
      </c>
      <c r="J4" s="125" t="s">
        <v>109</v>
      </c>
    </row>
    <row r="5" spans="1:10" ht="19.5" customHeight="1">
      <c r="A5" s="101" t="s">
        <v>69</v>
      </c>
      <c r="B5" s="123"/>
      <c r="C5" s="102"/>
      <c r="D5" s="124" t="s">
        <v>70</v>
      </c>
      <c r="E5" s="126" t="s">
        <v>110</v>
      </c>
      <c r="F5" s="129"/>
      <c r="G5" s="129"/>
      <c r="H5" s="130"/>
      <c r="I5" s="130"/>
      <c r="J5" s="125"/>
    </row>
    <row r="6" spans="1:10" ht="15" customHeight="1">
      <c r="A6" s="75" t="s">
        <v>79</v>
      </c>
      <c r="B6" s="75" t="s">
        <v>80</v>
      </c>
      <c r="C6" s="76" t="s">
        <v>81</v>
      </c>
      <c r="D6" s="125"/>
      <c r="E6" s="127"/>
      <c r="F6" s="129"/>
      <c r="G6" s="129"/>
      <c r="H6" s="130"/>
      <c r="I6" s="130"/>
      <c r="J6" s="125"/>
    </row>
    <row r="7" spans="1:10" ht="19.5" customHeight="1">
      <c r="A7" s="77" t="s">
        <v>38</v>
      </c>
      <c r="B7" s="77" t="s">
        <v>38</v>
      </c>
      <c r="C7" s="77" t="s">
        <v>38</v>
      </c>
      <c r="D7" s="78" t="s">
        <v>38</v>
      </c>
      <c r="E7" s="78" t="s">
        <v>59</v>
      </c>
      <c r="F7" s="62">
        <f aca="true" t="shared" si="0" ref="F7:F15">SUM(G7:J7)</f>
        <v>39192.42</v>
      </c>
      <c r="G7" s="62">
        <v>18955.02</v>
      </c>
      <c r="H7" s="62">
        <v>20237.4</v>
      </c>
      <c r="I7" s="62">
        <v>0</v>
      </c>
      <c r="J7" s="80">
        <v>0</v>
      </c>
    </row>
    <row r="8" spans="1:10" ht="19.5" customHeight="1">
      <c r="A8" s="77" t="s">
        <v>82</v>
      </c>
      <c r="B8" s="77" t="s">
        <v>83</v>
      </c>
      <c r="C8" s="77" t="s">
        <v>84</v>
      </c>
      <c r="D8" s="78" t="s">
        <v>85</v>
      </c>
      <c r="E8" s="78" t="s">
        <v>86</v>
      </c>
      <c r="F8" s="62">
        <f t="shared" si="0"/>
        <v>275.3</v>
      </c>
      <c r="G8" s="62">
        <v>275.3</v>
      </c>
      <c r="H8" s="62">
        <v>0</v>
      </c>
      <c r="I8" s="62">
        <v>0</v>
      </c>
      <c r="J8" s="80">
        <v>0</v>
      </c>
    </row>
    <row r="9" spans="1:10" ht="19.5" customHeight="1">
      <c r="A9" s="77" t="s">
        <v>87</v>
      </c>
      <c r="B9" s="77" t="s">
        <v>88</v>
      </c>
      <c r="C9" s="77" t="s">
        <v>89</v>
      </c>
      <c r="D9" s="78" t="s">
        <v>85</v>
      </c>
      <c r="E9" s="78" t="s">
        <v>90</v>
      </c>
      <c r="F9" s="62">
        <f t="shared" si="0"/>
        <v>21.59</v>
      </c>
      <c r="G9" s="62">
        <v>0</v>
      </c>
      <c r="H9" s="62">
        <v>21.59</v>
      </c>
      <c r="I9" s="62">
        <v>0</v>
      </c>
      <c r="J9" s="80">
        <v>0</v>
      </c>
    </row>
    <row r="10" spans="1:10" ht="19.5" customHeight="1">
      <c r="A10" s="77" t="s">
        <v>87</v>
      </c>
      <c r="B10" s="77" t="s">
        <v>88</v>
      </c>
      <c r="C10" s="77" t="s">
        <v>91</v>
      </c>
      <c r="D10" s="78" t="s">
        <v>85</v>
      </c>
      <c r="E10" s="78" t="s">
        <v>92</v>
      </c>
      <c r="F10" s="62">
        <f t="shared" si="0"/>
        <v>3.46</v>
      </c>
      <c r="G10" s="62">
        <v>0</v>
      </c>
      <c r="H10" s="62">
        <v>3.46</v>
      </c>
      <c r="I10" s="62">
        <v>0</v>
      </c>
      <c r="J10" s="80">
        <v>0</v>
      </c>
    </row>
    <row r="11" spans="1:10" ht="19.5" customHeight="1">
      <c r="A11" s="77" t="s">
        <v>93</v>
      </c>
      <c r="B11" s="77" t="s">
        <v>94</v>
      </c>
      <c r="C11" s="77" t="s">
        <v>94</v>
      </c>
      <c r="D11" s="78" t="s">
        <v>85</v>
      </c>
      <c r="E11" s="78" t="s">
        <v>95</v>
      </c>
      <c r="F11" s="62">
        <f t="shared" si="0"/>
        <v>302.95</v>
      </c>
      <c r="G11" s="62">
        <v>302.95</v>
      </c>
      <c r="H11" s="62">
        <v>0</v>
      </c>
      <c r="I11" s="62">
        <v>0</v>
      </c>
      <c r="J11" s="80">
        <v>0</v>
      </c>
    </row>
    <row r="12" spans="1:10" ht="19.5" customHeight="1">
      <c r="A12" s="77" t="s">
        <v>93</v>
      </c>
      <c r="B12" s="77" t="s">
        <v>94</v>
      </c>
      <c r="C12" s="77" t="s">
        <v>89</v>
      </c>
      <c r="D12" s="78" t="s">
        <v>85</v>
      </c>
      <c r="E12" s="78" t="s">
        <v>96</v>
      </c>
      <c r="F12" s="62">
        <f t="shared" si="0"/>
        <v>151.48</v>
      </c>
      <c r="G12" s="62">
        <v>151.48</v>
      </c>
      <c r="H12" s="62">
        <v>0</v>
      </c>
      <c r="I12" s="62">
        <v>0</v>
      </c>
      <c r="J12" s="80">
        <v>0</v>
      </c>
    </row>
    <row r="13" spans="1:10" ht="19.5" customHeight="1">
      <c r="A13" s="77" t="s">
        <v>93</v>
      </c>
      <c r="B13" s="77" t="s">
        <v>97</v>
      </c>
      <c r="C13" s="77" t="s">
        <v>91</v>
      </c>
      <c r="D13" s="78" t="s">
        <v>85</v>
      </c>
      <c r="E13" s="78" t="s">
        <v>98</v>
      </c>
      <c r="F13" s="62">
        <f t="shared" si="0"/>
        <v>37735.149999999994</v>
      </c>
      <c r="G13" s="62">
        <v>17522.8</v>
      </c>
      <c r="H13" s="62">
        <v>20212.35</v>
      </c>
      <c r="I13" s="62">
        <v>0</v>
      </c>
      <c r="J13" s="80">
        <v>0</v>
      </c>
    </row>
    <row r="14" spans="1:10" ht="19.5" customHeight="1">
      <c r="A14" s="77" t="s">
        <v>99</v>
      </c>
      <c r="B14" s="77" t="s">
        <v>97</v>
      </c>
      <c r="C14" s="77" t="s">
        <v>88</v>
      </c>
      <c r="D14" s="78" t="s">
        <v>85</v>
      </c>
      <c r="E14" s="78" t="s">
        <v>100</v>
      </c>
      <c r="F14" s="62">
        <f t="shared" si="0"/>
        <v>226.71</v>
      </c>
      <c r="G14" s="62">
        <v>226.71</v>
      </c>
      <c r="H14" s="62">
        <v>0</v>
      </c>
      <c r="I14" s="62">
        <v>0</v>
      </c>
      <c r="J14" s="80">
        <v>0</v>
      </c>
    </row>
    <row r="15" spans="1:10" ht="19.5" customHeight="1">
      <c r="A15" s="77" t="s">
        <v>101</v>
      </c>
      <c r="B15" s="77" t="s">
        <v>88</v>
      </c>
      <c r="C15" s="77" t="s">
        <v>102</v>
      </c>
      <c r="D15" s="78" t="s">
        <v>85</v>
      </c>
      <c r="E15" s="78" t="s">
        <v>103</v>
      </c>
      <c r="F15" s="62">
        <f t="shared" si="0"/>
        <v>475.78</v>
      </c>
      <c r="G15" s="62">
        <v>475.78</v>
      </c>
      <c r="H15" s="62">
        <v>0</v>
      </c>
      <c r="I15" s="62">
        <v>0</v>
      </c>
      <c r="J15" s="80">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zoomScalePageLayoutView="0" workbookViewId="0" topLeftCell="A1">
      <selection activeCell="D6" sqref="D6"/>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43"/>
      <c r="B1" s="43"/>
      <c r="C1" s="43"/>
      <c r="D1" s="43"/>
      <c r="E1" s="43"/>
      <c r="F1" s="43"/>
      <c r="G1" s="43"/>
      <c r="H1" s="7" t="s">
        <v>111</v>
      </c>
    </row>
    <row r="2" spans="1:8" ht="20.25" customHeight="1">
      <c r="A2" s="100" t="s">
        <v>112</v>
      </c>
      <c r="B2" s="100"/>
      <c r="C2" s="100"/>
      <c r="D2" s="100"/>
      <c r="E2" s="100"/>
      <c r="F2" s="100"/>
      <c r="G2" s="100"/>
      <c r="H2" s="100"/>
    </row>
    <row r="3" spans="1:8" ht="20.25" customHeight="1">
      <c r="A3" s="44" t="s">
        <v>0</v>
      </c>
      <c r="B3" s="45"/>
      <c r="C3" s="17"/>
      <c r="D3" s="17"/>
      <c r="E3" s="17"/>
      <c r="F3" s="17"/>
      <c r="G3" s="17"/>
      <c r="H3" s="7" t="s">
        <v>5</v>
      </c>
    </row>
    <row r="4" spans="1:8" ht="24" customHeight="1">
      <c r="A4" s="101" t="s">
        <v>6</v>
      </c>
      <c r="B4" s="102"/>
      <c r="C4" s="101" t="s">
        <v>7</v>
      </c>
      <c r="D4" s="123"/>
      <c r="E4" s="123"/>
      <c r="F4" s="123"/>
      <c r="G4" s="123"/>
      <c r="H4" s="102"/>
    </row>
    <row r="5" spans="1:8" ht="24" customHeight="1">
      <c r="A5" s="46" t="s">
        <v>8</v>
      </c>
      <c r="B5" s="47" t="s">
        <v>9</v>
      </c>
      <c r="C5" s="46" t="s">
        <v>8</v>
      </c>
      <c r="D5" s="46" t="s">
        <v>59</v>
      </c>
      <c r="E5" s="47" t="s">
        <v>113</v>
      </c>
      <c r="F5" s="48" t="s">
        <v>114</v>
      </c>
      <c r="G5" s="47" t="s">
        <v>115</v>
      </c>
      <c r="H5" s="48" t="s">
        <v>116</v>
      </c>
    </row>
    <row r="6" spans="1:8" ht="24" customHeight="1">
      <c r="A6" s="49" t="s">
        <v>117</v>
      </c>
      <c r="B6" s="50">
        <f>SUM(B7:B9)</f>
        <v>2702.78</v>
      </c>
      <c r="C6" s="51" t="s">
        <v>118</v>
      </c>
      <c r="D6" s="50">
        <f aca="true" t="shared" si="0" ref="D6:D36">SUM(E6:H6)</f>
        <v>2727.83</v>
      </c>
      <c r="E6" s="52">
        <f>SUM(E7:E36)</f>
        <v>2727.83</v>
      </c>
      <c r="F6" s="53">
        <f>SUM(F7:F36)</f>
        <v>0</v>
      </c>
      <c r="G6" s="53">
        <f>SUM(G7:G36)</f>
        <v>0</v>
      </c>
      <c r="H6" s="53">
        <f>SUM(H7:H36)</f>
        <v>0</v>
      </c>
    </row>
    <row r="7" spans="1:8" ht="24" customHeight="1">
      <c r="A7" s="49" t="s">
        <v>119</v>
      </c>
      <c r="B7" s="50">
        <v>2702.78</v>
      </c>
      <c r="C7" s="51" t="s">
        <v>120</v>
      </c>
      <c r="D7" s="50">
        <f t="shared" si="0"/>
        <v>0</v>
      </c>
      <c r="E7" s="52">
        <v>0</v>
      </c>
      <c r="F7" s="54">
        <v>0</v>
      </c>
      <c r="G7" s="54">
        <v>0</v>
      </c>
      <c r="H7" s="55">
        <v>0</v>
      </c>
    </row>
    <row r="8" spans="1:8" ht="24" customHeight="1">
      <c r="A8" s="49" t="s">
        <v>121</v>
      </c>
      <c r="B8" s="50">
        <v>0</v>
      </c>
      <c r="C8" s="51" t="s">
        <v>122</v>
      </c>
      <c r="D8" s="50">
        <f t="shared" si="0"/>
        <v>0</v>
      </c>
      <c r="E8" s="52">
        <v>0</v>
      </c>
      <c r="F8" s="52">
        <v>0</v>
      </c>
      <c r="G8" s="52">
        <v>0</v>
      </c>
      <c r="H8" s="50">
        <v>0</v>
      </c>
    </row>
    <row r="9" spans="1:8" ht="24" customHeight="1">
      <c r="A9" s="49" t="s">
        <v>123</v>
      </c>
      <c r="B9" s="50">
        <v>0</v>
      </c>
      <c r="C9" s="51" t="s">
        <v>124</v>
      </c>
      <c r="D9" s="50">
        <f t="shared" si="0"/>
        <v>0</v>
      </c>
      <c r="E9" s="52">
        <v>0</v>
      </c>
      <c r="F9" s="52">
        <v>0</v>
      </c>
      <c r="G9" s="52">
        <v>0</v>
      </c>
      <c r="H9" s="50">
        <v>0</v>
      </c>
    </row>
    <row r="10" spans="1:8" ht="24" customHeight="1">
      <c r="A10" s="49" t="s">
        <v>125</v>
      </c>
      <c r="B10" s="50">
        <f>SUM(B11:B14)</f>
        <v>25.05</v>
      </c>
      <c r="C10" s="51" t="s">
        <v>126</v>
      </c>
      <c r="D10" s="50">
        <f t="shared" si="0"/>
        <v>0</v>
      </c>
      <c r="E10" s="52">
        <v>0</v>
      </c>
      <c r="F10" s="52">
        <v>0</v>
      </c>
      <c r="G10" s="52">
        <v>0</v>
      </c>
      <c r="H10" s="50">
        <v>0</v>
      </c>
    </row>
    <row r="11" spans="1:8" ht="24" customHeight="1">
      <c r="A11" s="49" t="s">
        <v>119</v>
      </c>
      <c r="B11" s="50">
        <v>25.05</v>
      </c>
      <c r="C11" s="51" t="s">
        <v>127</v>
      </c>
      <c r="D11" s="50">
        <f t="shared" si="0"/>
        <v>0</v>
      </c>
      <c r="E11" s="52">
        <v>0</v>
      </c>
      <c r="F11" s="52">
        <v>0</v>
      </c>
      <c r="G11" s="52">
        <v>0</v>
      </c>
      <c r="H11" s="50">
        <v>0</v>
      </c>
    </row>
    <row r="12" spans="1:8" ht="24" customHeight="1">
      <c r="A12" s="49" t="s">
        <v>121</v>
      </c>
      <c r="B12" s="50">
        <v>0</v>
      </c>
      <c r="C12" s="51" t="s">
        <v>128</v>
      </c>
      <c r="D12" s="50">
        <f t="shared" si="0"/>
        <v>25.05</v>
      </c>
      <c r="E12" s="52">
        <v>25.05</v>
      </c>
      <c r="F12" s="52">
        <v>0</v>
      </c>
      <c r="G12" s="52">
        <v>0</v>
      </c>
      <c r="H12" s="50">
        <v>0</v>
      </c>
    </row>
    <row r="13" spans="1:8" ht="24" customHeight="1">
      <c r="A13" s="49" t="s">
        <v>123</v>
      </c>
      <c r="B13" s="50">
        <v>0</v>
      </c>
      <c r="C13" s="51" t="s">
        <v>129</v>
      </c>
      <c r="D13" s="50">
        <f t="shared" si="0"/>
        <v>0</v>
      </c>
      <c r="E13" s="52">
        <v>0</v>
      </c>
      <c r="F13" s="52">
        <v>0</v>
      </c>
      <c r="G13" s="52">
        <v>0</v>
      </c>
      <c r="H13" s="50">
        <v>0</v>
      </c>
    </row>
    <row r="14" spans="1:8" ht="24" customHeight="1">
      <c r="A14" s="49" t="s">
        <v>130</v>
      </c>
      <c r="B14" s="50">
        <v>0</v>
      </c>
      <c r="C14" s="51" t="s">
        <v>131</v>
      </c>
      <c r="D14" s="50">
        <f t="shared" si="0"/>
        <v>2453.55</v>
      </c>
      <c r="E14" s="52">
        <v>2453.55</v>
      </c>
      <c r="F14" s="52">
        <v>0</v>
      </c>
      <c r="G14" s="52">
        <v>0</v>
      </c>
      <c r="H14" s="50">
        <v>0</v>
      </c>
    </row>
    <row r="15" spans="1:8" ht="24" customHeight="1">
      <c r="A15" s="56"/>
      <c r="B15" s="50"/>
      <c r="C15" s="57" t="s">
        <v>132</v>
      </c>
      <c r="D15" s="50">
        <f t="shared" si="0"/>
        <v>0</v>
      </c>
      <c r="E15" s="52">
        <v>0</v>
      </c>
      <c r="F15" s="52">
        <v>0</v>
      </c>
      <c r="G15" s="52">
        <v>0</v>
      </c>
      <c r="H15" s="50">
        <v>0</v>
      </c>
    </row>
    <row r="16" spans="1:8" ht="24" customHeight="1">
      <c r="A16" s="56"/>
      <c r="B16" s="50"/>
      <c r="C16" s="57" t="s">
        <v>133</v>
      </c>
      <c r="D16" s="50">
        <f t="shared" si="0"/>
        <v>76.99</v>
      </c>
      <c r="E16" s="52">
        <v>76.99</v>
      </c>
      <c r="F16" s="52">
        <v>0</v>
      </c>
      <c r="G16" s="52">
        <v>0</v>
      </c>
      <c r="H16" s="50">
        <v>0</v>
      </c>
    </row>
    <row r="17" spans="1:8" ht="24" customHeight="1">
      <c r="A17" s="56"/>
      <c r="B17" s="50"/>
      <c r="C17" s="57" t="s">
        <v>134</v>
      </c>
      <c r="D17" s="50">
        <f t="shared" si="0"/>
        <v>0</v>
      </c>
      <c r="E17" s="52">
        <v>0</v>
      </c>
      <c r="F17" s="52">
        <v>0</v>
      </c>
      <c r="G17" s="52">
        <v>0</v>
      </c>
      <c r="H17" s="50">
        <v>0</v>
      </c>
    </row>
    <row r="18" spans="1:8" ht="24" customHeight="1">
      <c r="A18" s="56"/>
      <c r="B18" s="50"/>
      <c r="C18" s="57" t="s">
        <v>135</v>
      </c>
      <c r="D18" s="50">
        <f t="shared" si="0"/>
        <v>0</v>
      </c>
      <c r="E18" s="52">
        <v>0</v>
      </c>
      <c r="F18" s="52">
        <v>0</v>
      </c>
      <c r="G18" s="52">
        <v>0</v>
      </c>
      <c r="H18" s="50">
        <v>0</v>
      </c>
    </row>
    <row r="19" spans="1:8" ht="24" customHeight="1">
      <c r="A19" s="56"/>
      <c r="B19" s="50"/>
      <c r="C19" s="57" t="s">
        <v>136</v>
      </c>
      <c r="D19" s="50">
        <f t="shared" si="0"/>
        <v>0</v>
      </c>
      <c r="E19" s="52">
        <v>0</v>
      </c>
      <c r="F19" s="52">
        <v>0</v>
      </c>
      <c r="G19" s="52">
        <v>0</v>
      </c>
      <c r="H19" s="50">
        <v>0</v>
      </c>
    </row>
    <row r="20" spans="1:8" ht="24" customHeight="1">
      <c r="A20" s="56"/>
      <c r="B20" s="50"/>
      <c r="C20" s="57" t="s">
        <v>137</v>
      </c>
      <c r="D20" s="50">
        <f t="shared" si="0"/>
        <v>0</v>
      </c>
      <c r="E20" s="52">
        <v>0</v>
      </c>
      <c r="F20" s="52">
        <v>0</v>
      </c>
      <c r="G20" s="52">
        <v>0</v>
      </c>
      <c r="H20" s="50">
        <v>0</v>
      </c>
    </row>
    <row r="21" spans="1:8" ht="24" customHeight="1">
      <c r="A21" s="56"/>
      <c r="B21" s="50"/>
      <c r="C21" s="57" t="s">
        <v>138</v>
      </c>
      <c r="D21" s="50">
        <f t="shared" si="0"/>
        <v>0</v>
      </c>
      <c r="E21" s="52">
        <v>0</v>
      </c>
      <c r="F21" s="52">
        <v>0</v>
      </c>
      <c r="G21" s="52">
        <v>0</v>
      </c>
      <c r="H21" s="50">
        <v>0</v>
      </c>
    </row>
    <row r="22" spans="1:8" ht="24" customHeight="1">
      <c r="A22" s="56"/>
      <c r="B22" s="50"/>
      <c r="C22" s="57" t="s">
        <v>139</v>
      </c>
      <c r="D22" s="50">
        <f t="shared" si="0"/>
        <v>0</v>
      </c>
      <c r="E22" s="52">
        <v>0</v>
      </c>
      <c r="F22" s="52">
        <v>0</v>
      </c>
      <c r="G22" s="52">
        <v>0</v>
      </c>
      <c r="H22" s="50">
        <v>0</v>
      </c>
    </row>
    <row r="23" spans="1:8" ht="24" customHeight="1">
      <c r="A23" s="56"/>
      <c r="B23" s="50"/>
      <c r="C23" s="57" t="s">
        <v>140</v>
      </c>
      <c r="D23" s="50">
        <f t="shared" si="0"/>
        <v>0</v>
      </c>
      <c r="E23" s="52">
        <v>0</v>
      </c>
      <c r="F23" s="52">
        <v>0</v>
      </c>
      <c r="G23" s="52">
        <v>0</v>
      </c>
      <c r="H23" s="50">
        <v>0</v>
      </c>
    </row>
    <row r="24" spans="1:8" ht="24" customHeight="1">
      <c r="A24" s="56"/>
      <c r="B24" s="50"/>
      <c r="C24" s="58" t="s">
        <v>141</v>
      </c>
      <c r="D24" s="50">
        <f t="shared" si="0"/>
        <v>0</v>
      </c>
      <c r="E24" s="52">
        <v>0</v>
      </c>
      <c r="F24" s="52">
        <v>0</v>
      </c>
      <c r="G24" s="52">
        <v>0</v>
      </c>
      <c r="H24" s="50">
        <v>0</v>
      </c>
    </row>
    <row r="25" spans="1:8" ht="24" customHeight="1">
      <c r="A25" s="59"/>
      <c r="B25" s="53"/>
      <c r="C25" s="60" t="s">
        <v>142</v>
      </c>
      <c r="D25" s="53">
        <f t="shared" si="0"/>
        <v>0</v>
      </c>
      <c r="E25" s="53">
        <v>0</v>
      </c>
      <c r="F25" s="53">
        <v>0</v>
      </c>
      <c r="G25" s="53">
        <v>0</v>
      </c>
      <c r="H25" s="53">
        <v>0</v>
      </c>
    </row>
    <row r="26" spans="1:8" ht="24" customHeight="1">
      <c r="A26" s="49"/>
      <c r="B26" s="53"/>
      <c r="C26" s="60" t="s">
        <v>143</v>
      </c>
      <c r="D26" s="53">
        <f t="shared" si="0"/>
        <v>172.24</v>
      </c>
      <c r="E26" s="53">
        <v>172.24</v>
      </c>
      <c r="F26" s="53">
        <v>0</v>
      </c>
      <c r="G26" s="53">
        <v>0</v>
      </c>
      <c r="H26" s="53">
        <v>0</v>
      </c>
    </row>
    <row r="27" spans="1:8" ht="24" customHeight="1">
      <c r="A27" s="49"/>
      <c r="B27" s="53"/>
      <c r="C27" s="60" t="s">
        <v>144</v>
      </c>
      <c r="D27" s="53">
        <f t="shared" si="0"/>
        <v>0</v>
      </c>
      <c r="E27" s="53">
        <v>0</v>
      </c>
      <c r="F27" s="53">
        <v>0</v>
      </c>
      <c r="G27" s="53">
        <v>0</v>
      </c>
      <c r="H27" s="53">
        <v>0</v>
      </c>
    </row>
    <row r="28" spans="1:8" ht="24" customHeight="1">
      <c r="A28" s="49"/>
      <c r="B28" s="53"/>
      <c r="C28" s="60" t="s">
        <v>145</v>
      </c>
      <c r="D28" s="53">
        <f t="shared" si="0"/>
        <v>0</v>
      </c>
      <c r="E28" s="53">
        <v>0</v>
      </c>
      <c r="F28" s="53">
        <v>0</v>
      </c>
      <c r="G28" s="53">
        <v>0</v>
      </c>
      <c r="H28" s="53">
        <v>0</v>
      </c>
    </row>
    <row r="29" spans="1:8" ht="24" customHeight="1">
      <c r="A29" s="49"/>
      <c r="B29" s="53"/>
      <c r="C29" s="60" t="s">
        <v>146</v>
      </c>
      <c r="D29" s="53">
        <f t="shared" si="0"/>
        <v>0</v>
      </c>
      <c r="E29" s="53">
        <v>0</v>
      </c>
      <c r="F29" s="53">
        <v>0</v>
      </c>
      <c r="G29" s="53">
        <v>0</v>
      </c>
      <c r="H29" s="53">
        <v>0</v>
      </c>
    </row>
    <row r="30" spans="1:8" ht="24" customHeight="1">
      <c r="A30" s="61"/>
      <c r="B30" s="62"/>
      <c r="C30" s="63" t="s">
        <v>147</v>
      </c>
      <c r="D30" s="55">
        <f t="shared" si="0"/>
        <v>0</v>
      </c>
      <c r="E30" s="64">
        <v>0</v>
      </c>
      <c r="F30" s="64">
        <v>0</v>
      </c>
      <c r="G30" s="64">
        <v>0</v>
      </c>
      <c r="H30" s="64">
        <v>0</v>
      </c>
    </row>
    <row r="31" spans="1:8" ht="24" customHeight="1">
      <c r="A31" s="65"/>
      <c r="B31" s="52"/>
      <c r="C31" s="66" t="s">
        <v>148</v>
      </c>
      <c r="D31" s="50">
        <f t="shared" si="0"/>
        <v>0</v>
      </c>
      <c r="E31" s="67">
        <v>0</v>
      </c>
      <c r="F31" s="67">
        <v>0</v>
      </c>
      <c r="G31" s="67">
        <v>0</v>
      </c>
      <c r="H31" s="67">
        <v>0</v>
      </c>
    </row>
    <row r="32" spans="1:8" ht="24" customHeight="1">
      <c r="A32" s="68"/>
      <c r="B32" s="53"/>
      <c r="C32" s="69" t="s">
        <v>149</v>
      </c>
      <c r="D32" s="53">
        <f t="shared" si="0"/>
        <v>0</v>
      </c>
      <c r="E32" s="53">
        <v>0</v>
      </c>
      <c r="F32" s="53">
        <v>0</v>
      </c>
      <c r="G32" s="53">
        <v>0</v>
      </c>
      <c r="H32" s="53">
        <v>0</v>
      </c>
    </row>
    <row r="33" spans="1:8" ht="24" customHeight="1">
      <c r="A33" s="68"/>
      <c r="B33" s="53"/>
      <c r="C33" s="69" t="s">
        <v>150</v>
      </c>
      <c r="D33" s="53">
        <f t="shared" si="0"/>
        <v>0</v>
      </c>
      <c r="E33" s="53">
        <v>0</v>
      </c>
      <c r="F33" s="53">
        <v>0</v>
      </c>
      <c r="G33" s="53">
        <v>0</v>
      </c>
      <c r="H33" s="53">
        <v>0</v>
      </c>
    </row>
    <row r="34" spans="1:8" ht="24" customHeight="1">
      <c r="A34" s="68"/>
      <c r="B34" s="53"/>
      <c r="C34" s="69" t="s">
        <v>151</v>
      </c>
      <c r="D34" s="53">
        <f t="shared" si="0"/>
        <v>0</v>
      </c>
      <c r="E34" s="53">
        <v>0</v>
      </c>
      <c r="F34" s="53">
        <v>0</v>
      </c>
      <c r="G34" s="53">
        <v>0</v>
      </c>
      <c r="H34" s="53">
        <v>0</v>
      </c>
    </row>
    <row r="35" spans="1:8" ht="24" customHeight="1">
      <c r="A35" s="68"/>
      <c r="B35" s="53"/>
      <c r="C35" s="69" t="s">
        <v>152</v>
      </c>
      <c r="D35" s="53">
        <f t="shared" si="0"/>
        <v>0</v>
      </c>
      <c r="E35" s="53">
        <v>0</v>
      </c>
      <c r="F35" s="53">
        <v>0</v>
      </c>
      <c r="G35" s="53">
        <v>0</v>
      </c>
      <c r="H35" s="53">
        <v>0</v>
      </c>
    </row>
    <row r="36" spans="1:8" ht="24" customHeight="1">
      <c r="A36" s="68"/>
      <c r="B36" s="53"/>
      <c r="C36" s="69" t="s">
        <v>153</v>
      </c>
      <c r="D36" s="53">
        <f t="shared" si="0"/>
        <v>0</v>
      </c>
      <c r="E36" s="53">
        <v>0</v>
      </c>
      <c r="F36" s="53">
        <v>0</v>
      </c>
      <c r="G36" s="53">
        <v>0</v>
      </c>
      <c r="H36" s="53">
        <v>0</v>
      </c>
    </row>
    <row r="37" spans="1:8" ht="24" customHeight="1">
      <c r="A37" s="70"/>
      <c r="B37" s="71"/>
      <c r="C37" s="70"/>
      <c r="D37" s="71"/>
      <c r="E37" s="53"/>
      <c r="F37" s="53"/>
      <c r="G37" s="53" t="s">
        <v>38</v>
      </c>
      <c r="H37" s="53"/>
    </row>
    <row r="38" spans="1:8" ht="24" customHeight="1">
      <c r="A38" s="68"/>
      <c r="B38" s="53"/>
      <c r="C38" s="68" t="s">
        <v>154</v>
      </c>
      <c r="D38" s="53">
        <f>SUM(E38:H38)</f>
        <v>0</v>
      </c>
      <c r="E38" s="53">
        <f>SUM(B7,B11)-SUM(E6)</f>
        <v>0</v>
      </c>
      <c r="F38" s="53">
        <f>SUM(B8,B12)-SUM(F6)</f>
        <v>0</v>
      </c>
      <c r="G38" s="53">
        <f>SUM(B9,B13)-SUM(G6)</f>
        <v>0</v>
      </c>
      <c r="H38" s="53">
        <f>SUM(B14)-SUM(H6)</f>
        <v>0</v>
      </c>
    </row>
    <row r="39" spans="1:8" ht="24" customHeight="1">
      <c r="A39" s="68"/>
      <c r="B39" s="72"/>
      <c r="C39" s="68"/>
      <c r="D39" s="71"/>
      <c r="E39" s="53"/>
      <c r="F39" s="53"/>
      <c r="G39" s="53"/>
      <c r="H39" s="53"/>
    </row>
    <row r="40" spans="1:8" ht="24" customHeight="1">
      <c r="A40" s="70" t="s">
        <v>54</v>
      </c>
      <c r="B40" s="72">
        <f>SUM(B6,B10)</f>
        <v>2727.8300000000004</v>
      </c>
      <c r="C40" s="70" t="s">
        <v>55</v>
      </c>
      <c r="D40" s="71">
        <f>SUM(D7:D38)</f>
        <v>2727.83</v>
      </c>
      <c r="E40" s="71">
        <f>SUM(E7:E38)</f>
        <v>2727.83</v>
      </c>
      <c r="F40" s="71">
        <f>SUM(F7:F38)</f>
        <v>0</v>
      </c>
      <c r="G40" s="71">
        <f>SUM(G7:G38)</f>
        <v>0</v>
      </c>
      <c r="H40" s="71">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2"/>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
      <c r="B1" s="2"/>
      <c r="C1" s="2"/>
      <c r="D1" s="2"/>
      <c r="E1" s="2"/>
      <c r="F1" s="2"/>
      <c r="G1" s="2"/>
      <c r="H1" s="2"/>
      <c r="I1" s="2"/>
      <c r="J1" s="2"/>
      <c r="K1" s="2"/>
      <c r="L1" s="2"/>
      <c r="M1" s="2"/>
      <c r="N1" s="2"/>
      <c r="P1" s="40"/>
      <c r="Q1" s="40"/>
      <c r="R1" s="40"/>
      <c r="S1" s="40"/>
      <c r="T1" s="40"/>
      <c r="U1" s="40"/>
      <c r="V1" s="40"/>
      <c r="W1" s="40"/>
      <c r="X1" s="40"/>
      <c r="Y1" s="40"/>
      <c r="Z1" s="40"/>
      <c r="AA1" s="40"/>
      <c r="AB1" s="40"/>
      <c r="AC1" s="40"/>
      <c r="AD1" s="40"/>
      <c r="AE1" s="40"/>
      <c r="AF1" s="40"/>
      <c r="AG1" s="40"/>
      <c r="AH1" s="40"/>
      <c r="AI1" s="40"/>
      <c r="AJ1" s="40"/>
      <c r="AK1" s="40"/>
      <c r="AL1" s="40"/>
      <c r="AO1" s="3" t="s">
        <v>155</v>
      </c>
    </row>
    <row r="2" spans="1:41" ht="19.5" customHeight="1">
      <c r="A2" s="100" t="s">
        <v>156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row>
    <row r="3" spans="1:41" ht="19.5" customHeight="1">
      <c r="A3" s="4" t="s">
        <v>0</v>
      </c>
      <c r="B3" s="5"/>
      <c r="C3" s="5"/>
      <c r="D3" s="5"/>
      <c r="E3" s="37"/>
      <c r="F3" s="37"/>
      <c r="G3" s="37"/>
      <c r="H3" s="37"/>
      <c r="I3" s="37"/>
      <c r="J3" s="37"/>
      <c r="K3" s="37"/>
      <c r="L3" s="37"/>
      <c r="M3" s="37"/>
      <c r="N3" s="37"/>
      <c r="P3" s="41"/>
      <c r="Q3" s="41"/>
      <c r="R3" s="41"/>
      <c r="S3" s="41"/>
      <c r="T3" s="41"/>
      <c r="U3" s="41"/>
      <c r="V3" s="41"/>
      <c r="W3" s="41"/>
      <c r="X3" s="41"/>
      <c r="Y3" s="41"/>
      <c r="Z3" s="41"/>
      <c r="AA3" s="41"/>
      <c r="AB3" s="41"/>
      <c r="AC3" s="41"/>
      <c r="AD3" s="41"/>
      <c r="AE3" s="41"/>
      <c r="AF3" s="41"/>
      <c r="AG3" s="41"/>
      <c r="AH3" s="41"/>
      <c r="AI3" s="34"/>
      <c r="AJ3" s="34"/>
      <c r="AK3" s="34"/>
      <c r="AL3" s="34"/>
      <c r="AO3" s="7" t="s">
        <v>5</v>
      </c>
    </row>
    <row r="4" spans="1:41" ht="19.5" customHeight="1">
      <c r="A4" s="103" t="s">
        <v>58</v>
      </c>
      <c r="B4" s="104"/>
      <c r="C4" s="104"/>
      <c r="D4" s="105"/>
      <c r="E4" s="139" t="s">
        <v>157</v>
      </c>
      <c r="F4" s="131" t="s">
        <v>158</v>
      </c>
      <c r="G4" s="132"/>
      <c r="H4" s="132"/>
      <c r="I4" s="132"/>
      <c r="J4" s="132"/>
      <c r="K4" s="132"/>
      <c r="L4" s="132"/>
      <c r="M4" s="132"/>
      <c r="N4" s="132"/>
      <c r="O4" s="133"/>
      <c r="P4" s="131" t="s">
        <v>159</v>
      </c>
      <c r="Q4" s="132"/>
      <c r="R4" s="132"/>
      <c r="S4" s="132"/>
      <c r="T4" s="132"/>
      <c r="U4" s="132"/>
      <c r="V4" s="132"/>
      <c r="W4" s="132"/>
      <c r="X4" s="132"/>
      <c r="Y4" s="133"/>
      <c r="Z4" s="131" t="s">
        <v>160</v>
      </c>
      <c r="AA4" s="132"/>
      <c r="AB4" s="132"/>
      <c r="AC4" s="132"/>
      <c r="AD4" s="132"/>
      <c r="AE4" s="132"/>
      <c r="AF4" s="132"/>
      <c r="AG4" s="132"/>
      <c r="AH4" s="132"/>
      <c r="AI4" s="132"/>
      <c r="AJ4" s="132"/>
      <c r="AK4" s="132"/>
      <c r="AL4" s="132"/>
      <c r="AM4" s="132"/>
      <c r="AN4" s="132"/>
      <c r="AO4" s="133"/>
    </row>
    <row r="5" spans="1:41" ht="19.5" customHeight="1">
      <c r="A5" s="134" t="s">
        <v>69</v>
      </c>
      <c r="B5" s="135"/>
      <c r="C5" s="110" t="s">
        <v>70</v>
      </c>
      <c r="D5" s="112" t="s">
        <v>110</v>
      </c>
      <c r="E5" s="140"/>
      <c r="F5" s="142" t="s">
        <v>59</v>
      </c>
      <c r="G5" s="136" t="s">
        <v>161</v>
      </c>
      <c r="H5" s="137"/>
      <c r="I5" s="138"/>
      <c r="J5" s="136" t="s">
        <v>162</v>
      </c>
      <c r="K5" s="137"/>
      <c r="L5" s="138"/>
      <c r="M5" s="136" t="s">
        <v>163</v>
      </c>
      <c r="N5" s="137"/>
      <c r="O5" s="138"/>
      <c r="P5" s="144" t="s">
        <v>59</v>
      </c>
      <c r="Q5" s="136" t="s">
        <v>161</v>
      </c>
      <c r="R5" s="137"/>
      <c r="S5" s="138"/>
      <c r="T5" s="136" t="s">
        <v>162</v>
      </c>
      <c r="U5" s="137"/>
      <c r="V5" s="138"/>
      <c r="W5" s="136" t="s">
        <v>163</v>
      </c>
      <c r="X5" s="137"/>
      <c r="Y5" s="138"/>
      <c r="Z5" s="142" t="s">
        <v>59</v>
      </c>
      <c r="AA5" s="136" t="s">
        <v>161</v>
      </c>
      <c r="AB5" s="137"/>
      <c r="AC5" s="138"/>
      <c r="AD5" s="136" t="s">
        <v>162</v>
      </c>
      <c r="AE5" s="137"/>
      <c r="AF5" s="138"/>
      <c r="AG5" s="136" t="s">
        <v>163</v>
      </c>
      <c r="AH5" s="137"/>
      <c r="AI5" s="138"/>
      <c r="AJ5" s="136" t="s">
        <v>164</v>
      </c>
      <c r="AK5" s="137"/>
      <c r="AL5" s="138"/>
      <c r="AM5" s="136" t="s">
        <v>116</v>
      </c>
      <c r="AN5" s="137"/>
      <c r="AO5" s="138"/>
    </row>
    <row r="6" spans="1:41" ht="29.25" customHeight="1">
      <c r="A6" s="38" t="s">
        <v>79</v>
      </c>
      <c r="B6" s="38" t="s">
        <v>80</v>
      </c>
      <c r="C6" s="111"/>
      <c r="D6" s="111"/>
      <c r="E6" s="141"/>
      <c r="F6" s="143"/>
      <c r="G6" s="23" t="s">
        <v>74</v>
      </c>
      <c r="H6" s="39" t="s">
        <v>106</v>
      </c>
      <c r="I6" s="39" t="s">
        <v>107</v>
      </c>
      <c r="J6" s="23" t="s">
        <v>74</v>
      </c>
      <c r="K6" s="39" t="s">
        <v>106</v>
      </c>
      <c r="L6" s="39" t="s">
        <v>107</v>
      </c>
      <c r="M6" s="23" t="s">
        <v>74</v>
      </c>
      <c r="N6" s="39" t="s">
        <v>106</v>
      </c>
      <c r="O6" s="25" t="s">
        <v>107</v>
      </c>
      <c r="P6" s="143"/>
      <c r="Q6" s="42" t="s">
        <v>74</v>
      </c>
      <c r="R6" s="13" t="s">
        <v>106</v>
      </c>
      <c r="S6" s="13" t="s">
        <v>107</v>
      </c>
      <c r="T6" s="42" t="s">
        <v>74</v>
      </c>
      <c r="U6" s="13" t="s">
        <v>106</v>
      </c>
      <c r="V6" s="12" t="s">
        <v>107</v>
      </c>
      <c r="W6" s="8" t="s">
        <v>74</v>
      </c>
      <c r="X6" s="42" t="s">
        <v>106</v>
      </c>
      <c r="Y6" s="13" t="s">
        <v>107</v>
      </c>
      <c r="Z6" s="143"/>
      <c r="AA6" s="23" t="s">
        <v>74</v>
      </c>
      <c r="AB6" s="38" t="s">
        <v>106</v>
      </c>
      <c r="AC6" s="38" t="s">
        <v>107</v>
      </c>
      <c r="AD6" s="23" t="s">
        <v>74</v>
      </c>
      <c r="AE6" s="38" t="s">
        <v>106</v>
      </c>
      <c r="AF6" s="38" t="s">
        <v>107</v>
      </c>
      <c r="AG6" s="23" t="s">
        <v>74</v>
      </c>
      <c r="AH6" s="39" t="s">
        <v>106</v>
      </c>
      <c r="AI6" s="39" t="s">
        <v>107</v>
      </c>
      <c r="AJ6" s="23" t="s">
        <v>74</v>
      </c>
      <c r="AK6" s="39" t="s">
        <v>106</v>
      </c>
      <c r="AL6" s="39" t="s">
        <v>107</v>
      </c>
      <c r="AM6" s="23" t="s">
        <v>74</v>
      </c>
      <c r="AN6" s="39" t="s">
        <v>106</v>
      </c>
      <c r="AO6" s="39" t="s">
        <v>107</v>
      </c>
    </row>
    <row r="7" spans="1:41" ht="19.5" customHeight="1">
      <c r="A7" s="14" t="s">
        <v>38</v>
      </c>
      <c r="B7" s="14" t="s">
        <v>38</v>
      </c>
      <c r="C7" s="14" t="s">
        <v>38</v>
      </c>
      <c r="D7" s="14" t="s">
        <v>59</v>
      </c>
      <c r="E7" s="27">
        <f aca="true" t="shared" si="0" ref="E7:E12">SUM(F7,P7,Z7)</f>
        <v>2727.83</v>
      </c>
      <c r="F7" s="27">
        <f aca="true" t="shared" si="1" ref="F7:F12">SUM(G7,J7,M7)</f>
        <v>2702.7799999999997</v>
      </c>
      <c r="G7" s="27">
        <f aca="true" t="shared" si="2" ref="G7:G12">SUM(H7:I7)</f>
        <v>2702.7799999999997</v>
      </c>
      <c r="H7" s="27">
        <v>1910.78</v>
      </c>
      <c r="I7" s="15">
        <v>792</v>
      </c>
      <c r="J7" s="27">
        <f aca="true" t="shared" si="3" ref="J7:J12">SUM(K7:L7)</f>
        <v>0</v>
      </c>
      <c r="K7" s="27">
        <v>0</v>
      </c>
      <c r="L7" s="15">
        <v>0</v>
      </c>
      <c r="M7" s="27">
        <f aca="true" t="shared" si="4" ref="M7:M12">SUM(N7:O7)</f>
        <v>0</v>
      </c>
      <c r="N7" s="27">
        <v>0</v>
      </c>
      <c r="O7" s="15">
        <v>0</v>
      </c>
      <c r="P7" s="16">
        <f aca="true" t="shared" si="5" ref="P7:P12">SUM(Q7,T7,W7)</f>
        <v>0</v>
      </c>
      <c r="Q7" s="27">
        <f aca="true" t="shared" si="6" ref="Q7:Q12">SUM(R7:S7)</f>
        <v>0</v>
      </c>
      <c r="R7" s="27">
        <v>0</v>
      </c>
      <c r="S7" s="15">
        <v>0</v>
      </c>
      <c r="T7" s="27">
        <f aca="true" t="shared" si="7" ref="T7:T12">SUM(U7:V7)</f>
        <v>0</v>
      </c>
      <c r="U7" s="27">
        <v>0</v>
      </c>
      <c r="V7" s="27">
        <v>0</v>
      </c>
      <c r="W7" s="27">
        <f aca="true" t="shared" si="8" ref="W7:W12">SUM(X7:Y7)</f>
        <v>0</v>
      </c>
      <c r="X7" s="27">
        <v>0</v>
      </c>
      <c r="Y7" s="15">
        <v>0</v>
      </c>
      <c r="Z7" s="16">
        <f aca="true" t="shared" si="9" ref="Z7:Z12">SUM(AA7,AD7,AG7,AJ7,AM7)</f>
        <v>25.05</v>
      </c>
      <c r="AA7" s="27">
        <f aca="true" t="shared" si="10" ref="AA7:AA12">SUM(AB7:AC7)</f>
        <v>25.05</v>
      </c>
      <c r="AB7" s="27">
        <v>0</v>
      </c>
      <c r="AC7" s="15">
        <v>25.05</v>
      </c>
      <c r="AD7" s="27">
        <f aca="true" t="shared" si="11" ref="AD7:AD12">SUM(AE7:AF7)</f>
        <v>0</v>
      </c>
      <c r="AE7" s="27">
        <v>0</v>
      </c>
      <c r="AF7" s="15">
        <v>0</v>
      </c>
      <c r="AG7" s="27">
        <f aca="true" t="shared" si="12" ref="AG7:AG12">SUM(AH7:AI7)</f>
        <v>0</v>
      </c>
      <c r="AH7" s="27">
        <v>0</v>
      </c>
      <c r="AI7" s="15">
        <v>0</v>
      </c>
      <c r="AJ7" s="27">
        <f aca="true" t="shared" si="13" ref="AJ7:AJ12">SUM(AK7:AL7)</f>
        <v>0</v>
      </c>
      <c r="AK7" s="27">
        <v>0</v>
      </c>
      <c r="AL7" s="15">
        <v>0</v>
      </c>
      <c r="AM7" s="27">
        <f aca="true" t="shared" si="14" ref="AM7:AM12">SUM(AN7:AO7)</f>
        <v>0</v>
      </c>
      <c r="AN7" s="27">
        <v>0</v>
      </c>
      <c r="AO7" s="15">
        <v>0</v>
      </c>
    </row>
    <row r="8" spans="1:41" ht="19.5" customHeight="1">
      <c r="A8" s="14" t="s">
        <v>38</v>
      </c>
      <c r="B8" s="14" t="s">
        <v>165</v>
      </c>
      <c r="C8" s="14" t="s">
        <v>38</v>
      </c>
      <c r="D8" s="14" t="s">
        <v>166</v>
      </c>
      <c r="E8" s="27">
        <f t="shared" si="0"/>
        <v>1935.83</v>
      </c>
      <c r="F8" s="27">
        <f t="shared" si="1"/>
        <v>1910.78</v>
      </c>
      <c r="G8" s="27">
        <f t="shared" si="2"/>
        <v>1910.78</v>
      </c>
      <c r="H8" s="27">
        <v>1910.78</v>
      </c>
      <c r="I8" s="15">
        <v>0</v>
      </c>
      <c r="J8" s="27">
        <f t="shared" si="3"/>
        <v>0</v>
      </c>
      <c r="K8" s="27">
        <v>0</v>
      </c>
      <c r="L8" s="15">
        <v>0</v>
      </c>
      <c r="M8" s="27">
        <f t="shared" si="4"/>
        <v>0</v>
      </c>
      <c r="N8" s="27">
        <v>0</v>
      </c>
      <c r="O8" s="15">
        <v>0</v>
      </c>
      <c r="P8" s="16">
        <f t="shared" si="5"/>
        <v>0</v>
      </c>
      <c r="Q8" s="27">
        <f t="shared" si="6"/>
        <v>0</v>
      </c>
      <c r="R8" s="27">
        <v>0</v>
      </c>
      <c r="S8" s="15">
        <v>0</v>
      </c>
      <c r="T8" s="27">
        <f t="shared" si="7"/>
        <v>0</v>
      </c>
      <c r="U8" s="27">
        <v>0</v>
      </c>
      <c r="V8" s="27">
        <v>0</v>
      </c>
      <c r="W8" s="27">
        <f t="shared" si="8"/>
        <v>0</v>
      </c>
      <c r="X8" s="27">
        <v>0</v>
      </c>
      <c r="Y8" s="15">
        <v>0</v>
      </c>
      <c r="Z8" s="16">
        <f t="shared" si="9"/>
        <v>25.05</v>
      </c>
      <c r="AA8" s="27">
        <f t="shared" si="10"/>
        <v>25.05</v>
      </c>
      <c r="AB8" s="27">
        <v>0</v>
      </c>
      <c r="AC8" s="15">
        <v>25.05</v>
      </c>
      <c r="AD8" s="27">
        <f t="shared" si="11"/>
        <v>0</v>
      </c>
      <c r="AE8" s="27">
        <v>0</v>
      </c>
      <c r="AF8" s="15">
        <v>0</v>
      </c>
      <c r="AG8" s="27">
        <f t="shared" si="12"/>
        <v>0</v>
      </c>
      <c r="AH8" s="27">
        <v>0</v>
      </c>
      <c r="AI8" s="15">
        <v>0</v>
      </c>
      <c r="AJ8" s="27">
        <f t="shared" si="13"/>
        <v>0</v>
      </c>
      <c r="AK8" s="27">
        <v>0</v>
      </c>
      <c r="AL8" s="15">
        <v>0</v>
      </c>
      <c r="AM8" s="27">
        <f t="shared" si="14"/>
        <v>0</v>
      </c>
      <c r="AN8" s="27">
        <v>0</v>
      </c>
      <c r="AO8" s="15">
        <v>0</v>
      </c>
    </row>
    <row r="9" spans="1:41" ht="19.5" customHeight="1">
      <c r="A9" s="14" t="s">
        <v>165</v>
      </c>
      <c r="B9" s="14" t="s">
        <v>167</v>
      </c>
      <c r="C9" s="14" t="s">
        <v>85</v>
      </c>
      <c r="D9" s="14" t="s">
        <v>168</v>
      </c>
      <c r="E9" s="27">
        <f t="shared" si="0"/>
        <v>1910.78</v>
      </c>
      <c r="F9" s="27">
        <f t="shared" si="1"/>
        <v>1910.78</v>
      </c>
      <c r="G9" s="27">
        <f t="shared" si="2"/>
        <v>1910.78</v>
      </c>
      <c r="H9" s="27">
        <v>1910.78</v>
      </c>
      <c r="I9" s="15">
        <v>0</v>
      </c>
      <c r="J9" s="27">
        <f t="shared" si="3"/>
        <v>0</v>
      </c>
      <c r="K9" s="27">
        <v>0</v>
      </c>
      <c r="L9" s="15">
        <v>0</v>
      </c>
      <c r="M9" s="27">
        <f t="shared" si="4"/>
        <v>0</v>
      </c>
      <c r="N9" s="27">
        <v>0</v>
      </c>
      <c r="O9" s="15">
        <v>0</v>
      </c>
      <c r="P9" s="16">
        <f t="shared" si="5"/>
        <v>0</v>
      </c>
      <c r="Q9" s="27">
        <f t="shared" si="6"/>
        <v>0</v>
      </c>
      <c r="R9" s="27">
        <v>0</v>
      </c>
      <c r="S9" s="15">
        <v>0</v>
      </c>
      <c r="T9" s="27">
        <f t="shared" si="7"/>
        <v>0</v>
      </c>
      <c r="U9" s="27">
        <v>0</v>
      </c>
      <c r="V9" s="27">
        <v>0</v>
      </c>
      <c r="W9" s="27">
        <f t="shared" si="8"/>
        <v>0</v>
      </c>
      <c r="X9" s="27">
        <v>0</v>
      </c>
      <c r="Y9" s="15">
        <v>0</v>
      </c>
      <c r="Z9" s="16">
        <f t="shared" si="9"/>
        <v>0</v>
      </c>
      <c r="AA9" s="27">
        <f t="shared" si="10"/>
        <v>0</v>
      </c>
      <c r="AB9" s="27">
        <v>0</v>
      </c>
      <c r="AC9" s="15">
        <v>0</v>
      </c>
      <c r="AD9" s="27">
        <f t="shared" si="11"/>
        <v>0</v>
      </c>
      <c r="AE9" s="27">
        <v>0</v>
      </c>
      <c r="AF9" s="15">
        <v>0</v>
      </c>
      <c r="AG9" s="27">
        <f t="shared" si="12"/>
        <v>0</v>
      </c>
      <c r="AH9" s="27">
        <v>0</v>
      </c>
      <c r="AI9" s="15">
        <v>0</v>
      </c>
      <c r="AJ9" s="27">
        <f t="shared" si="13"/>
        <v>0</v>
      </c>
      <c r="AK9" s="27">
        <v>0</v>
      </c>
      <c r="AL9" s="15">
        <v>0</v>
      </c>
      <c r="AM9" s="27">
        <f t="shared" si="14"/>
        <v>0</v>
      </c>
      <c r="AN9" s="27">
        <v>0</v>
      </c>
      <c r="AO9" s="15">
        <v>0</v>
      </c>
    </row>
    <row r="10" spans="1:41" ht="19.5" customHeight="1">
      <c r="A10" s="14" t="s">
        <v>165</v>
      </c>
      <c r="B10" s="14" t="s">
        <v>169</v>
      </c>
      <c r="C10" s="14" t="s">
        <v>85</v>
      </c>
      <c r="D10" s="14" t="s">
        <v>170</v>
      </c>
      <c r="E10" s="27">
        <f t="shared" si="0"/>
        <v>25.05</v>
      </c>
      <c r="F10" s="27">
        <f t="shared" si="1"/>
        <v>0</v>
      </c>
      <c r="G10" s="27">
        <f t="shared" si="2"/>
        <v>0</v>
      </c>
      <c r="H10" s="27">
        <v>0</v>
      </c>
      <c r="I10" s="15">
        <v>0</v>
      </c>
      <c r="J10" s="27">
        <f t="shared" si="3"/>
        <v>0</v>
      </c>
      <c r="K10" s="27">
        <v>0</v>
      </c>
      <c r="L10" s="15">
        <v>0</v>
      </c>
      <c r="M10" s="27">
        <f t="shared" si="4"/>
        <v>0</v>
      </c>
      <c r="N10" s="27">
        <v>0</v>
      </c>
      <c r="O10" s="15">
        <v>0</v>
      </c>
      <c r="P10" s="16">
        <f t="shared" si="5"/>
        <v>0</v>
      </c>
      <c r="Q10" s="27">
        <f t="shared" si="6"/>
        <v>0</v>
      </c>
      <c r="R10" s="27">
        <v>0</v>
      </c>
      <c r="S10" s="15">
        <v>0</v>
      </c>
      <c r="T10" s="27">
        <f t="shared" si="7"/>
        <v>0</v>
      </c>
      <c r="U10" s="27">
        <v>0</v>
      </c>
      <c r="V10" s="27">
        <v>0</v>
      </c>
      <c r="W10" s="27">
        <f t="shared" si="8"/>
        <v>0</v>
      </c>
      <c r="X10" s="27">
        <v>0</v>
      </c>
      <c r="Y10" s="15">
        <v>0</v>
      </c>
      <c r="Z10" s="16">
        <f t="shared" si="9"/>
        <v>25.05</v>
      </c>
      <c r="AA10" s="27">
        <f t="shared" si="10"/>
        <v>25.05</v>
      </c>
      <c r="AB10" s="27">
        <v>0</v>
      </c>
      <c r="AC10" s="15">
        <v>25.05</v>
      </c>
      <c r="AD10" s="27">
        <f t="shared" si="11"/>
        <v>0</v>
      </c>
      <c r="AE10" s="27">
        <v>0</v>
      </c>
      <c r="AF10" s="15">
        <v>0</v>
      </c>
      <c r="AG10" s="27">
        <f t="shared" si="12"/>
        <v>0</v>
      </c>
      <c r="AH10" s="27">
        <v>0</v>
      </c>
      <c r="AI10" s="15">
        <v>0</v>
      </c>
      <c r="AJ10" s="27">
        <f t="shared" si="13"/>
        <v>0</v>
      </c>
      <c r="AK10" s="27">
        <v>0</v>
      </c>
      <c r="AL10" s="15">
        <v>0</v>
      </c>
      <c r="AM10" s="27">
        <f t="shared" si="14"/>
        <v>0</v>
      </c>
      <c r="AN10" s="27">
        <v>0</v>
      </c>
      <c r="AO10" s="15">
        <v>0</v>
      </c>
    </row>
    <row r="11" spans="1:41" ht="19.5" customHeight="1">
      <c r="A11" s="14" t="s">
        <v>38</v>
      </c>
      <c r="B11" s="14" t="s">
        <v>171</v>
      </c>
      <c r="C11" s="14" t="s">
        <v>38</v>
      </c>
      <c r="D11" s="14" t="s">
        <v>172</v>
      </c>
      <c r="E11" s="27">
        <f t="shared" si="0"/>
        <v>792</v>
      </c>
      <c r="F11" s="27">
        <f t="shared" si="1"/>
        <v>792</v>
      </c>
      <c r="G11" s="27">
        <f t="shared" si="2"/>
        <v>792</v>
      </c>
      <c r="H11" s="27">
        <v>0</v>
      </c>
      <c r="I11" s="15">
        <v>792</v>
      </c>
      <c r="J11" s="27">
        <f t="shared" si="3"/>
        <v>0</v>
      </c>
      <c r="K11" s="27">
        <v>0</v>
      </c>
      <c r="L11" s="15">
        <v>0</v>
      </c>
      <c r="M11" s="27">
        <f t="shared" si="4"/>
        <v>0</v>
      </c>
      <c r="N11" s="27">
        <v>0</v>
      </c>
      <c r="O11" s="15">
        <v>0</v>
      </c>
      <c r="P11" s="16">
        <f t="shared" si="5"/>
        <v>0</v>
      </c>
      <c r="Q11" s="27">
        <f t="shared" si="6"/>
        <v>0</v>
      </c>
      <c r="R11" s="27">
        <v>0</v>
      </c>
      <c r="S11" s="15">
        <v>0</v>
      </c>
      <c r="T11" s="27">
        <f t="shared" si="7"/>
        <v>0</v>
      </c>
      <c r="U11" s="27">
        <v>0</v>
      </c>
      <c r="V11" s="27">
        <v>0</v>
      </c>
      <c r="W11" s="27">
        <f t="shared" si="8"/>
        <v>0</v>
      </c>
      <c r="X11" s="27">
        <v>0</v>
      </c>
      <c r="Y11" s="15">
        <v>0</v>
      </c>
      <c r="Z11" s="16">
        <f t="shared" si="9"/>
        <v>0</v>
      </c>
      <c r="AA11" s="27">
        <f t="shared" si="10"/>
        <v>0</v>
      </c>
      <c r="AB11" s="27">
        <v>0</v>
      </c>
      <c r="AC11" s="15">
        <v>0</v>
      </c>
      <c r="AD11" s="27">
        <f t="shared" si="11"/>
        <v>0</v>
      </c>
      <c r="AE11" s="27">
        <v>0</v>
      </c>
      <c r="AF11" s="15">
        <v>0</v>
      </c>
      <c r="AG11" s="27">
        <f t="shared" si="12"/>
        <v>0</v>
      </c>
      <c r="AH11" s="27">
        <v>0</v>
      </c>
      <c r="AI11" s="15">
        <v>0</v>
      </c>
      <c r="AJ11" s="27">
        <f t="shared" si="13"/>
        <v>0</v>
      </c>
      <c r="AK11" s="27">
        <v>0</v>
      </c>
      <c r="AL11" s="15">
        <v>0</v>
      </c>
      <c r="AM11" s="27">
        <f t="shared" si="14"/>
        <v>0</v>
      </c>
      <c r="AN11" s="27">
        <v>0</v>
      </c>
      <c r="AO11" s="15">
        <v>0</v>
      </c>
    </row>
    <row r="12" spans="1:41" ht="19.5" customHeight="1">
      <c r="A12" s="14" t="s">
        <v>171</v>
      </c>
      <c r="B12" s="14" t="s">
        <v>167</v>
      </c>
      <c r="C12" s="14" t="s">
        <v>85</v>
      </c>
      <c r="D12" s="14" t="s">
        <v>173</v>
      </c>
      <c r="E12" s="27">
        <f t="shared" si="0"/>
        <v>792</v>
      </c>
      <c r="F12" s="27">
        <f t="shared" si="1"/>
        <v>792</v>
      </c>
      <c r="G12" s="27">
        <f t="shared" si="2"/>
        <v>792</v>
      </c>
      <c r="H12" s="27">
        <v>0</v>
      </c>
      <c r="I12" s="15">
        <v>792</v>
      </c>
      <c r="J12" s="27">
        <f t="shared" si="3"/>
        <v>0</v>
      </c>
      <c r="K12" s="27">
        <v>0</v>
      </c>
      <c r="L12" s="15">
        <v>0</v>
      </c>
      <c r="M12" s="27">
        <f t="shared" si="4"/>
        <v>0</v>
      </c>
      <c r="N12" s="27">
        <v>0</v>
      </c>
      <c r="O12" s="15">
        <v>0</v>
      </c>
      <c r="P12" s="16">
        <f t="shared" si="5"/>
        <v>0</v>
      </c>
      <c r="Q12" s="27">
        <f t="shared" si="6"/>
        <v>0</v>
      </c>
      <c r="R12" s="27">
        <v>0</v>
      </c>
      <c r="S12" s="15">
        <v>0</v>
      </c>
      <c r="T12" s="27">
        <f t="shared" si="7"/>
        <v>0</v>
      </c>
      <c r="U12" s="27">
        <v>0</v>
      </c>
      <c r="V12" s="27">
        <v>0</v>
      </c>
      <c r="W12" s="27">
        <f t="shared" si="8"/>
        <v>0</v>
      </c>
      <c r="X12" s="27">
        <v>0</v>
      </c>
      <c r="Y12" s="15">
        <v>0</v>
      </c>
      <c r="Z12" s="16">
        <f t="shared" si="9"/>
        <v>0</v>
      </c>
      <c r="AA12" s="27">
        <f t="shared" si="10"/>
        <v>0</v>
      </c>
      <c r="AB12" s="27">
        <v>0</v>
      </c>
      <c r="AC12" s="15">
        <v>0</v>
      </c>
      <c r="AD12" s="27">
        <f t="shared" si="11"/>
        <v>0</v>
      </c>
      <c r="AE12" s="27">
        <v>0</v>
      </c>
      <c r="AF12" s="15">
        <v>0</v>
      </c>
      <c r="AG12" s="27">
        <f t="shared" si="12"/>
        <v>0</v>
      </c>
      <c r="AH12" s="27">
        <v>0</v>
      </c>
      <c r="AI12" s="15">
        <v>0</v>
      </c>
      <c r="AJ12" s="27">
        <f t="shared" si="13"/>
        <v>0</v>
      </c>
      <c r="AK12" s="27">
        <v>0</v>
      </c>
      <c r="AL12" s="15">
        <v>0</v>
      </c>
      <c r="AM12" s="27">
        <f t="shared" si="14"/>
        <v>0</v>
      </c>
      <c r="AN12" s="27">
        <v>0</v>
      </c>
      <c r="AO12" s="15">
        <v>0</v>
      </c>
    </row>
  </sheetData>
  <sheetProtection/>
  <mergeCells count="23">
    <mergeCell ref="AM5:AO5"/>
    <mergeCell ref="C5:C6"/>
    <mergeCell ref="D5:D6"/>
    <mergeCell ref="E4:E6"/>
    <mergeCell ref="F5:F6"/>
    <mergeCell ref="P5:P6"/>
    <mergeCell ref="Z5:Z6"/>
    <mergeCell ref="T5:V5"/>
    <mergeCell ref="W5:Y5"/>
    <mergeCell ref="AA5:AC5"/>
    <mergeCell ref="AD5:AF5"/>
    <mergeCell ref="AG5:AI5"/>
    <mergeCell ref="AJ5:AL5"/>
    <mergeCell ref="A2:AO2"/>
    <mergeCell ref="A4:D4"/>
    <mergeCell ref="F4:O4"/>
    <mergeCell ref="P4:Y4"/>
    <mergeCell ref="Z4:AO4"/>
    <mergeCell ref="A5:B5"/>
    <mergeCell ref="G5:I5"/>
    <mergeCell ref="J5:L5"/>
    <mergeCell ref="M5:O5"/>
    <mergeCell ref="Q5:S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19"/>
  <sheetViews>
    <sheetView showGridLines="0" showZeros="0" zoomScalePageLayoutView="0" workbookViewId="0" topLeftCell="AT1">
      <selection activeCell="BE12" sqref="BE1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1"/>
      <c r="B1" s="2"/>
      <c r="C1" s="2"/>
      <c r="D1" s="2"/>
      <c r="DI1" s="3" t="s">
        <v>174</v>
      </c>
    </row>
    <row r="2" spans="1:113" ht="19.5" customHeight="1">
      <c r="A2" s="100" t="s">
        <v>175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row>
    <row r="3" spans="1:113" ht="19.5" customHeight="1">
      <c r="A3" s="33" t="s">
        <v>0</v>
      </c>
      <c r="B3" s="29"/>
      <c r="C3" s="29"/>
      <c r="D3" s="29"/>
      <c r="F3" s="34"/>
      <c r="DI3" s="3" t="s">
        <v>5</v>
      </c>
    </row>
    <row r="4" spans="1:113" ht="19.5" customHeight="1">
      <c r="A4" s="145" t="s">
        <v>58</v>
      </c>
      <c r="B4" s="146"/>
      <c r="C4" s="146"/>
      <c r="D4" s="147"/>
      <c r="E4" s="148" t="s">
        <v>59</v>
      </c>
      <c r="F4" s="131" t="s">
        <v>176</v>
      </c>
      <c r="G4" s="132"/>
      <c r="H4" s="132"/>
      <c r="I4" s="132"/>
      <c r="J4" s="132"/>
      <c r="K4" s="132"/>
      <c r="L4" s="132"/>
      <c r="M4" s="132"/>
      <c r="N4" s="132"/>
      <c r="O4" s="132"/>
      <c r="P4" s="132"/>
      <c r="Q4" s="132"/>
      <c r="R4" s="132"/>
      <c r="S4" s="133"/>
      <c r="T4" s="131" t="s">
        <v>177</v>
      </c>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3"/>
      <c r="AV4" s="131" t="s">
        <v>178</v>
      </c>
      <c r="AW4" s="132"/>
      <c r="AX4" s="132"/>
      <c r="AY4" s="132"/>
      <c r="AZ4" s="132"/>
      <c r="BA4" s="132"/>
      <c r="BB4" s="132"/>
      <c r="BC4" s="132"/>
      <c r="BD4" s="132"/>
      <c r="BE4" s="132"/>
      <c r="BF4" s="132"/>
      <c r="BG4" s="133"/>
      <c r="BH4" s="131" t="s">
        <v>179</v>
      </c>
      <c r="BI4" s="132"/>
      <c r="BJ4" s="132"/>
      <c r="BK4" s="132"/>
      <c r="BL4" s="133"/>
      <c r="BM4" s="131" t="s">
        <v>180</v>
      </c>
      <c r="BN4" s="132"/>
      <c r="BO4" s="132"/>
      <c r="BP4" s="132"/>
      <c r="BQ4" s="132"/>
      <c r="BR4" s="132"/>
      <c r="BS4" s="132"/>
      <c r="BT4" s="132"/>
      <c r="BU4" s="132"/>
      <c r="BV4" s="132"/>
      <c r="BW4" s="132"/>
      <c r="BX4" s="132"/>
      <c r="BY4" s="133"/>
      <c r="BZ4" s="131" t="s">
        <v>181</v>
      </c>
      <c r="CA4" s="132"/>
      <c r="CB4" s="132"/>
      <c r="CC4" s="132"/>
      <c r="CD4" s="132"/>
      <c r="CE4" s="132"/>
      <c r="CF4" s="132"/>
      <c r="CG4" s="132"/>
      <c r="CH4" s="132"/>
      <c r="CI4" s="132"/>
      <c r="CJ4" s="132"/>
      <c r="CK4" s="132"/>
      <c r="CL4" s="132"/>
      <c r="CM4" s="132"/>
      <c r="CN4" s="132"/>
      <c r="CO4" s="132"/>
      <c r="CP4" s="132"/>
      <c r="CQ4" s="133"/>
      <c r="CR4" s="107" t="s">
        <v>182</v>
      </c>
      <c r="CS4" s="108"/>
      <c r="CT4" s="109"/>
      <c r="CU4" s="107" t="s">
        <v>183</v>
      </c>
      <c r="CV4" s="108"/>
      <c r="CW4" s="108"/>
      <c r="CX4" s="108"/>
      <c r="CY4" s="108"/>
      <c r="CZ4" s="109"/>
      <c r="DA4" s="107" t="s">
        <v>184</v>
      </c>
      <c r="DB4" s="108"/>
      <c r="DC4" s="109"/>
      <c r="DD4" s="131" t="s">
        <v>185</v>
      </c>
      <c r="DE4" s="132"/>
      <c r="DF4" s="132"/>
      <c r="DG4" s="132"/>
      <c r="DH4" s="132"/>
      <c r="DI4" s="133"/>
    </row>
    <row r="5" spans="1:113" ht="19.5" customHeight="1">
      <c r="A5" s="103" t="s">
        <v>69</v>
      </c>
      <c r="B5" s="104"/>
      <c r="C5" s="105"/>
      <c r="D5" s="148" t="s">
        <v>186</v>
      </c>
      <c r="E5" s="106"/>
      <c r="F5" s="122" t="s">
        <v>74</v>
      </c>
      <c r="G5" s="122" t="s">
        <v>187</v>
      </c>
      <c r="H5" s="122" t="s">
        <v>188</v>
      </c>
      <c r="I5" s="122" t="s">
        <v>189</v>
      </c>
      <c r="J5" s="122" t="s">
        <v>190</v>
      </c>
      <c r="K5" s="122" t="s">
        <v>191</v>
      </c>
      <c r="L5" s="122" t="s">
        <v>192</v>
      </c>
      <c r="M5" s="122" t="s">
        <v>193</v>
      </c>
      <c r="N5" s="122" t="s">
        <v>194</v>
      </c>
      <c r="O5" s="122" t="s">
        <v>195</v>
      </c>
      <c r="P5" s="122" t="s">
        <v>196</v>
      </c>
      <c r="Q5" s="122" t="s">
        <v>103</v>
      </c>
      <c r="R5" s="122" t="s">
        <v>197</v>
      </c>
      <c r="S5" s="122" t="s">
        <v>198</v>
      </c>
      <c r="T5" s="122" t="s">
        <v>74</v>
      </c>
      <c r="U5" s="122" t="s">
        <v>199</v>
      </c>
      <c r="V5" s="122" t="s">
        <v>200</v>
      </c>
      <c r="W5" s="122" t="s">
        <v>201</v>
      </c>
      <c r="X5" s="122" t="s">
        <v>202</v>
      </c>
      <c r="Y5" s="122" t="s">
        <v>203</v>
      </c>
      <c r="Z5" s="122" t="s">
        <v>204</v>
      </c>
      <c r="AA5" s="122" t="s">
        <v>205</v>
      </c>
      <c r="AB5" s="122" t="s">
        <v>206</v>
      </c>
      <c r="AC5" s="122" t="s">
        <v>207</v>
      </c>
      <c r="AD5" s="122" t="s">
        <v>208</v>
      </c>
      <c r="AE5" s="122" t="s">
        <v>209</v>
      </c>
      <c r="AF5" s="122" t="s">
        <v>210</v>
      </c>
      <c r="AG5" s="122" t="s">
        <v>211</v>
      </c>
      <c r="AH5" s="122" t="s">
        <v>212</v>
      </c>
      <c r="AI5" s="122" t="s">
        <v>213</v>
      </c>
      <c r="AJ5" s="122" t="s">
        <v>214</v>
      </c>
      <c r="AK5" s="122" t="s">
        <v>215</v>
      </c>
      <c r="AL5" s="122" t="s">
        <v>216</v>
      </c>
      <c r="AM5" s="122" t="s">
        <v>217</v>
      </c>
      <c r="AN5" s="122" t="s">
        <v>218</v>
      </c>
      <c r="AO5" s="122" t="s">
        <v>219</v>
      </c>
      <c r="AP5" s="122" t="s">
        <v>220</v>
      </c>
      <c r="AQ5" s="122" t="s">
        <v>221</v>
      </c>
      <c r="AR5" s="122" t="s">
        <v>222</v>
      </c>
      <c r="AS5" s="122" t="s">
        <v>223</v>
      </c>
      <c r="AT5" s="122" t="s">
        <v>224</v>
      </c>
      <c r="AU5" s="122" t="s">
        <v>225</v>
      </c>
      <c r="AV5" s="122" t="s">
        <v>74</v>
      </c>
      <c r="AW5" s="122" t="s">
        <v>226</v>
      </c>
      <c r="AX5" s="122" t="s">
        <v>227</v>
      </c>
      <c r="AY5" s="122" t="s">
        <v>228</v>
      </c>
      <c r="AZ5" s="122" t="s">
        <v>229</v>
      </c>
      <c r="BA5" s="122" t="s">
        <v>230</v>
      </c>
      <c r="BB5" s="122" t="s">
        <v>231</v>
      </c>
      <c r="BC5" s="122" t="s">
        <v>232</v>
      </c>
      <c r="BD5" s="122" t="s">
        <v>233</v>
      </c>
      <c r="BE5" s="122" t="s">
        <v>234</v>
      </c>
      <c r="BF5" s="122" t="s">
        <v>235</v>
      </c>
      <c r="BG5" s="112" t="s">
        <v>236</v>
      </c>
      <c r="BH5" s="112" t="s">
        <v>74</v>
      </c>
      <c r="BI5" s="112" t="s">
        <v>237</v>
      </c>
      <c r="BJ5" s="112" t="s">
        <v>238</v>
      </c>
      <c r="BK5" s="112" t="s">
        <v>239</v>
      </c>
      <c r="BL5" s="112" t="s">
        <v>240</v>
      </c>
      <c r="BM5" s="122" t="s">
        <v>74</v>
      </c>
      <c r="BN5" s="122" t="s">
        <v>241</v>
      </c>
      <c r="BO5" s="122" t="s">
        <v>242</v>
      </c>
      <c r="BP5" s="122" t="s">
        <v>243</v>
      </c>
      <c r="BQ5" s="122" t="s">
        <v>244</v>
      </c>
      <c r="BR5" s="122" t="s">
        <v>245</v>
      </c>
      <c r="BS5" s="122" t="s">
        <v>246</v>
      </c>
      <c r="BT5" s="122" t="s">
        <v>247</v>
      </c>
      <c r="BU5" s="122" t="s">
        <v>248</v>
      </c>
      <c r="BV5" s="122" t="s">
        <v>249</v>
      </c>
      <c r="BW5" s="149" t="s">
        <v>250</v>
      </c>
      <c r="BX5" s="149" t="s">
        <v>251</v>
      </c>
      <c r="BY5" s="122" t="s">
        <v>252</v>
      </c>
      <c r="BZ5" s="122" t="s">
        <v>74</v>
      </c>
      <c r="CA5" s="122" t="s">
        <v>241</v>
      </c>
      <c r="CB5" s="122" t="s">
        <v>242</v>
      </c>
      <c r="CC5" s="122" t="s">
        <v>243</v>
      </c>
      <c r="CD5" s="122" t="s">
        <v>244</v>
      </c>
      <c r="CE5" s="122" t="s">
        <v>245</v>
      </c>
      <c r="CF5" s="122" t="s">
        <v>246</v>
      </c>
      <c r="CG5" s="122" t="s">
        <v>247</v>
      </c>
      <c r="CH5" s="122" t="s">
        <v>253</v>
      </c>
      <c r="CI5" s="122" t="s">
        <v>254</v>
      </c>
      <c r="CJ5" s="122" t="s">
        <v>255</v>
      </c>
      <c r="CK5" s="122" t="s">
        <v>256</v>
      </c>
      <c r="CL5" s="122" t="s">
        <v>248</v>
      </c>
      <c r="CM5" s="122" t="s">
        <v>249</v>
      </c>
      <c r="CN5" s="122" t="s">
        <v>257</v>
      </c>
      <c r="CO5" s="149" t="s">
        <v>250</v>
      </c>
      <c r="CP5" s="149" t="s">
        <v>251</v>
      </c>
      <c r="CQ5" s="122" t="s">
        <v>258</v>
      </c>
      <c r="CR5" s="149" t="s">
        <v>74</v>
      </c>
      <c r="CS5" s="149" t="s">
        <v>259</v>
      </c>
      <c r="CT5" s="122" t="s">
        <v>260</v>
      </c>
      <c r="CU5" s="149" t="s">
        <v>74</v>
      </c>
      <c r="CV5" s="149" t="s">
        <v>259</v>
      </c>
      <c r="CW5" s="122" t="s">
        <v>261</v>
      </c>
      <c r="CX5" s="149" t="s">
        <v>262</v>
      </c>
      <c r="CY5" s="149" t="s">
        <v>263</v>
      </c>
      <c r="CZ5" s="112" t="s">
        <v>260</v>
      </c>
      <c r="DA5" s="149" t="s">
        <v>74</v>
      </c>
      <c r="DB5" s="149" t="s">
        <v>184</v>
      </c>
      <c r="DC5" s="149" t="s">
        <v>264</v>
      </c>
      <c r="DD5" s="122" t="s">
        <v>74</v>
      </c>
      <c r="DE5" s="122" t="s">
        <v>265</v>
      </c>
      <c r="DF5" s="122" t="s">
        <v>266</v>
      </c>
      <c r="DG5" s="122" t="s">
        <v>264</v>
      </c>
      <c r="DH5" s="122" t="s">
        <v>267</v>
      </c>
      <c r="DI5" s="122" t="s">
        <v>185</v>
      </c>
    </row>
    <row r="6" spans="1:113" ht="30.75" customHeight="1">
      <c r="A6" s="10" t="s">
        <v>79</v>
      </c>
      <c r="B6" s="9" t="s">
        <v>80</v>
      </c>
      <c r="C6" s="11" t="s">
        <v>81</v>
      </c>
      <c r="D6" s="111"/>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1"/>
      <c r="BH6" s="111"/>
      <c r="BI6" s="111"/>
      <c r="BJ6" s="111"/>
      <c r="BK6" s="111"/>
      <c r="BL6" s="111"/>
      <c r="BM6" s="114"/>
      <c r="BN6" s="114"/>
      <c r="BO6" s="114"/>
      <c r="BP6" s="114"/>
      <c r="BQ6" s="114"/>
      <c r="BR6" s="114"/>
      <c r="BS6" s="114"/>
      <c r="BT6" s="114"/>
      <c r="BU6" s="114"/>
      <c r="BV6" s="114"/>
      <c r="BW6" s="150"/>
      <c r="BX6" s="150"/>
      <c r="BY6" s="114"/>
      <c r="BZ6" s="114"/>
      <c r="CA6" s="114"/>
      <c r="CB6" s="114"/>
      <c r="CC6" s="114"/>
      <c r="CD6" s="114"/>
      <c r="CE6" s="114"/>
      <c r="CF6" s="114"/>
      <c r="CG6" s="114"/>
      <c r="CH6" s="114"/>
      <c r="CI6" s="114"/>
      <c r="CJ6" s="114"/>
      <c r="CK6" s="114"/>
      <c r="CL6" s="114"/>
      <c r="CM6" s="114"/>
      <c r="CN6" s="114"/>
      <c r="CO6" s="150"/>
      <c r="CP6" s="150"/>
      <c r="CQ6" s="114"/>
      <c r="CR6" s="150"/>
      <c r="CS6" s="150"/>
      <c r="CT6" s="114"/>
      <c r="CU6" s="150"/>
      <c r="CV6" s="150"/>
      <c r="CW6" s="114"/>
      <c r="CX6" s="150"/>
      <c r="CY6" s="150"/>
      <c r="CZ6" s="111"/>
      <c r="DA6" s="150"/>
      <c r="DB6" s="150"/>
      <c r="DC6" s="150"/>
      <c r="DD6" s="114"/>
      <c r="DE6" s="114"/>
      <c r="DF6" s="114"/>
      <c r="DG6" s="114"/>
      <c r="DH6" s="114"/>
      <c r="DI6" s="114"/>
    </row>
    <row r="7" spans="1:113" ht="19.5" customHeight="1">
      <c r="A7" s="26" t="s">
        <v>38</v>
      </c>
      <c r="B7" s="26" t="s">
        <v>38</v>
      </c>
      <c r="C7" s="26" t="s">
        <v>38</v>
      </c>
      <c r="D7" s="26" t="s">
        <v>59</v>
      </c>
      <c r="E7" s="35">
        <f aca="true" t="shared" si="0" ref="E7:E19">SUM(F7,T7,AV7,BH7,BM7,BZ7,CR7,CU7,DA7,DD7)</f>
        <v>2702.7799999999997</v>
      </c>
      <c r="F7" s="35">
        <v>1910.78</v>
      </c>
      <c r="G7" s="35">
        <v>750.45</v>
      </c>
      <c r="H7" s="35">
        <v>18.77</v>
      </c>
      <c r="I7" s="35">
        <v>0</v>
      </c>
      <c r="J7" s="35">
        <v>0</v>
      </c>
      <c r="K7" s="35">
        <v>586.33</v>
      </c>
      <c r="L7" s="35">
        <v>179.7</v>
      </c>
      <c r="M7" s="35">
        <v>114.82</v>
      </c>
      <c r="N7" s="35">
        <v>76.99</v>
      </c>
      <c r="O7" s="36">
        <v>0</v>
      </c>
      <c r="P7" s="36">
        <v>11.48</v>
      </c>
      <c r="Q7" s="36">
        <v>172.24</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36">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36">
        <v>0</v>
      </c>
      <c r="BP7" s="36">
        <v>0</v>
      </c>
      <c r="BQ7" s="36">
        <v>0</v>
      </c>
      <c r="BR7" s="36">
        <v>0</v>
      </c>
      <c r="BS7" s="36">
        <v>0</v>
      </c>
      <c r="BT7" s="36">
        <v>0</v>
      </c>
      <c r="BU7" s="36">
        <v>0</v>
      </c>
      <c r="BV7" s="36">
        <v>0</v>
      </c>
      <c r="BW7" s="36">
        <v>0</v>
      </c>
      <c r="BX7" s="36">
        <v>0</v>
      </c>
      <c r="BY7" s="36">
        <v>0</v>
      </c>
      <c r="BZ7" s="36">
        <v>792</v>
      </c>
      <c r="CA7" s="36">
        <v>0</v>
      </c>
      <c r="CB7" s="36">
        <v>0</v>
      </c>
      <c r="CC7" s="36">
        <v>792</v>
      </c>
      <c r="CD7" s="36">
        <v>0</v>
      </c>
      <c r="CE7" s="36">
        <v>0</v>
      </c>
      <c r="CF7" s="36">
        <v>0</v>
      </c>
      <c r="CG7" s="36">
        <v>0</v>
      </c>
      <c r="CH7" s="36">
        <v>0</v>
      </c>
      <c r="CI7" s="36">
        <v>0</v>
      </c>
      <c r="CJ7" s="36">
        <v>0</v>
      </c>
      <c r="CK7" s="36">
        <v>0</v>
      </c>
      <c r="CL7" s="36">
        <v>0</v>
      </c>
      <c r="CM7" s="36">
        <v>0</v>
      </c>
      <c r="CN7" s="36">
        <v>0</v>
      </c>
      <c r="CO7" s="36">
        <v>0</v>
      </c>
      <c r="CP7" s="36">
        <v>0</v>
      </c>
      <c r="CQ7" s="36">
        <v>0</v>
      </c>
      <c r="CR7" s="36">
        <v>0</v>
      </c>
      <c r="CS7" s="36">
        <v>0</v>
      </c>
      <c r="CT7" s="36">
        <v>0</v>
      </c>
      <c r="CU7" s="36">
        <v>0</v>
      </c>
      <c r="CV7" s="36">
        <v>0</v>
      </c>
      <c r="CW7" s="36">
        <v>0</v>
      </c>
      <c r="CX7" s="36">
        <v>0</v>
      </c>
      <c r="CY7" s="36">
        <v>0</v>
      </c>
      <c r="CZ7" s="36">
        <v>0</v>
      </c>
      <c r="DA7" s="36">
        <v>0</v>
      </c>
      <c r="DB7" s="36">
        <v>0</v>
      </c>
      <c r="DC7" s="36">
        <v>0</v>
      </c>
      <c r="DD7" s="36">
        <v>0</v>
      </c>
      <c r="DE7" s="36">
        <v>0</v>
      </c>
      <c r="DF7" s="36">
        <v>0</v>
      </c>
      <c r="DG7" s="36">
        <v>0</v>
      </c>
      <c r="DH7" s="36">
        <v>0</v>
      </c>
      <c r="DI7" s="36">
        <v>0</v>
      </c>
    </row>
    <row r="8" spans="1:113" ht="19.5" customHeight="1">
      <c r="A8" s="26" t="s">
        <v>38</v>
      </c>
      <c r="B8" s="26" t="s">
        <v>38</v>
      </c>
      <c r="C8" s="26" t="s">
        <v>38</v>
      </c>
      <c r="D8" s="26" t="s">
        <v>268</v>
      </c>
      <c r="E8" s="35">
        <f t="shared" si="0"/>
        <v>2453.55</v>
      </c>
      <c r="F8" s="35">
        <v>1661.55</v>
      </c>
      <c r="G8" s="35">
        <v>750.45</v>
      </c>
      <c r="H8" s="35">
        <v>18.77</v>
      </c>
      <c r="I8" s="35">
        <v>0</v>
      </c>
      <c r="J8" s="35">
        <v>0</v>
      </c>
      <c r="K8" s="35">
        <v>586.33</v>
      </c>
      <c r="L8" s="35">
        <v>179.7</v>
      </c>
      <c r="M8" s="35">
        <v>114.82</v>
      </c>
      <c r="N8" s="35">
        <v>0</v>
      </c>
      <c r="O8" s="36">
        <v>0</v>
      </c>
      <c r="P8" s="36">
        <v>11.48</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36">
        <v>0</v>
      </c>
      <c r="AV8" s="36">
        <v>0</v>
      </c>
      <c r="AW8" s="36">
        <v>0</v>
      </c>
      <c r="AX8" s="36">
        <v>0</v>
      </c>
      <c r="AY8" s="36">
        <v>0</v>
      </c>
      <c r="AZ8" s="36">
        <v>0</v>
      </c>
      <c r="BA8" s="36">
        <v>0</v>
      </c>
      <c r="BB8" s="36">
        <v>0</v>
      </c>
      <c r="BC8" s="36">
        <v>0</v>
      </c>
      <c r="BD8" s="36">
        <v>0</v>
      </c>
      <c r="BE8" s="36">
        <v>0</v>
      </c>
      <c r="BF8" s="36">
        <v>0</v>
      </c>
      <c r="BG8" s="36">
        <v>0</v>
      </c>
      <c r="BH8" s="36">
        <v>0</v>
      </c>
      <c r="BI8" s="36">
        <v>0</v>
      </c>
      <c r="BJ8" s="36">
        <v>0</v>
      </c>
      <c r="BK8" s="36">
        <v>0</v>
      </c>
      <c r="BL8" s="36">
        <v>0</v>
      </c>
      <c r="BM8" s="36">
        <v>0</v>
      </c>
      <c r="BN8" s="36">
        <v>0</v>
      </c>
      <c r="BO8" s="36">
        <v>0</v>
      </c>
      <c r="BP8" s="36">
        <v>0</v>
      </c>
      <c r="BQ8" s="36">
        <v>0</v>
      </c>
      <c r="BR8" s="36">
        <v>0</v>
      </c>
      <c r="BS8" s="36">
        <v>0</v>
      </c>
      <c r="BT8" s="36">
        <v>0</v>
      </c>
      <c r="BU8" s="36">
        <v>0</v>
      </c>
      <c r="BV8" s="36">
        <v>0</v>
      </c>
      <c r="BW8" s="36">
        <v>0</v>
      </c>
      <c r="BX8" s="36">
        <v>0</v>
      </c>
      <c r="BY8" s="36">
        <v>0</v>
      </c>
      <c r="BZ8" s="36">
        <v>792</v>
      </c>
      <c r="CA8" s="36">
        <v>0</v>
      </c>
      <c r="CB8" s="36">
        <v>0</v>
      </c>
      <c r="CC8" s="36">
        <v>792</v>
      </c>
      <c r="CD8" s="36">
        <v>0</v>
      </c>
      <c r="CE8" s="36">
        <v>0</v>
      </c>
      <c r="CF8" s="36">
        <v>0</v>
      </c>
      <c r="CG8" s="36">
        <v>0</v>
      </c>
      <c r="CH8" s="36">
        <v>0</v>
      </c>
      <c r="CI8" s="36">
        <v>0</v>
      </c>
      <c r="CJ8" s="36">
        <v>0</v>
      </c>
      <c r="CK8" s="36">
        <v>0</v>
      </c>
      <c r="CL8" s="36">
        <v>0</v>
      </c>
      <c r="CM8" s="36">
        <v>0</v>
      </c>
      <c r="CN8" s="36">
        <v>0</v>
      </c>
      <c r="CO8" s="36">
        <v>0</v>
      </c>
      <c r="CP8" s="36">
        <v>0</v>
      </c>
      <c r="CQ8" s="36">
        <v>0</v>
      </c>
      <c r="CR8" s="36">
        <v>0</v>
      </c>
      <c r="CS8" s="36">
        <v>0</v>
      </c>
      <c r="CT8" s="36">
        <v>0</v>
      </c>
      <c r="CU8" s="36">
        <v>0</v>
      </c>
      <c r="CV8" s="36">
        <v>0</v>
      </c>
      <c r="CW8" s="36">
        <v>0</v>
      </c>
      <c r="CX8" s="36">
        <v>0</v>
      </c>
      <c r="CY8" s="36">
        <v>0</v>
      </c>
      <c r="CZ8" s="36">
        <v>0</v>
      </c>
      <c r="DA8" s="36">
        <v>0</v>
      </c>
      <c r="DB8" s="36">
        <v>0</v>
      </c>
      <c r="DC8" s="36">
        <v>0</v>
      </c>
      <c r="DD8" s="36">
        <v>0</v>
      </c>
      <c r="DE8" s="36">
        <v>0</v>
      </c>
      <c r="DF8" s="36">
        <v>0</v>
      </c>
      <c r="DG8" s="36">
        <v>0</v>
      </c>
      <c r="DH8" s="36">
        <v>0</v>
      </c>
      <c r="DI8" s="36">
        <v>0</v>
      </c>
    </row>
    <row r="9" spans="1:113" ht="19.5" customHeight="1">
      <c r="A9" s="26" t="s">
        <v>38</v>
      </c>
      <c r="B9" s="26" t="s">
        <v>38</v>
      </c>
      <c r="C9" s="26" t="s">
        <v>38</v>
      </c>
      <c r="D9" s="26" t="s">
        <v>269</v>
      </c>
      <c r="E9" s="35">
        <f t="shared" si="0"/>
        <v>294.52</v>
      </c>
      <c r="F9" s="35">
        <v>294.52</v>
      </c>
      <c r="G9" s="35">
        <v>0</v>
      </c>
      <c r="H9" s="35">
        <v>0</v>
      </c>
      <c r="I9" s="35">
        <v>0</v>
      </c>
      <c r="J9" s="35">
        <v>0</v>
      </c>
      <c r="K9" s="35">
        <v>0</v>
      </c>
      <c r="L9" s="35">
        <v>179.7</v>
      </c>
      <c r="M9" s="35">
        <v>114.82</v>
      </c>
      <c r="N9" s="35">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6">
        <v>0</v>
      </c>
      <c r="AN9" s="36">
        <v>0</v>
      </c>
      <c r="AO9" s="36">
        <v>0</v>
      </c>
      <c r="AP9" s="36">
        <v>0</v>
      </c>
      <c r="AQ9" s="36">
        <v>0</v>
      </c>
      <c r="AR9" s="36">
        <v>0</v>
      </c>
      <c r="AS9" s="36">
        <v>0</v>
      </c>
      <c r="AT9" s="36">
        <v>0</v>
      </c>
      <c r="AU9" s="36">
        <v>0</v>
      </c>
      <c r="AV9" s="36">
        <v>0</v>
      </c>
      <c r="AW9" s="36">
        <v>0</v>
      </c>
      <c r="AX9" s="36">
        <v>0</v>
      </c>
      <c r="AY9" s="36">
        <v>0</v>
      </c>
      <c r="AZ9" s="36">
        <v>0</v>
      </c>
      <c r="BA9" s="36">
        <v>0</v>
      </c>
      <c r="BB9" s="36">
        <v>0</v>
      </c>
      <c r="BC9" s="36">
        <v>0</v>
      </c>
      <c r="BD9" s="36">
        <v>0</v>
      </c>
      <c r="BE9" s="36">
        <v>0</v>
      </c>
      <c r="BF9" s="36">
        <v>0</v>
      </c>
      <c r="BG9" s="36">
        <v>0</v>
      </c>
      <c r="BH9" s="36">
        <v>0</v>
      </c>
      <c r="BI9" s="36">
        <v>0</v>
      </c>
      <c r="BJ9" s="36">
        <v>0</v>
      </c>
      <c r="BK9" s="36">
        <v>0</v>
      </c>
      <c r="BL9" s="36">
        <v>0</v>
      </c>
      <c r="BM9" s="36">
        <v>0</v>
      </c>
      <c r="BN9" s="36">
        <v>0</v>
      </c>
      <c r="BO9" s="36">
        <v>0</v>
      </c>
      <c r="BP9" s="36">
        <v>0</v>
      </c>
      <c r="BQ9" s="36">
        <v>0</v>
      </c>
      <c r="BR9" s="36">
        <v>0</v>
      </c>
      <c r="BS9" s="36">
        <v>0</v>
      </c>
      <c r="BT9" s="36">
        <v>0</v>
      </c>
      <c r="BU9" s="36">
        <v>0</v>
      </c>
      <c r="BV9" s="36">
        <v>0</v>
      </c>
      <c r="BW9" s="36">
        <v>0</v>
      </c>
      <c r="BX9" s="36">
        <v>0</v>
      </c>
      <c r="BY9" s="36">
        <v>0</v>
      </c>
      <c r="BZ9" s="36">
        <v>0</v>
      </c>
      <c r="CA9" s="36">
        <v>0</v>
      </c>
      <c r="CB9" s="36">
        <v>0</v>
      </c>
      <c r="CC9" s="36">
        <v>0</v>
      </c>
      <c r="CD9" s="36">
        <v>0</v>
      </c>
      <c r="CE9" s="36">
        <v>0</v>
      </c>
      <c r="CF9" s="36">
        <v>0</v>
      </c>
      <c r="CG9" s="36">
        <v>0</v>
      </c>
      <c r="CH9" s="36">
        <v>0</v>
      </c>
      <c r="CI9" s="36">
        <v>0</v>
      </c>
      <c r="CJ9" s="36">
        <v>0</v>
      </c>
      <c r="CK9" s="36">
        <v>0</v>
      </c>
      <c r="CL9" s="36">
        <v>0</v>
      </c>
      <c r="CM9" s="36">
        <v>0</v>
      </c>
      <c r="CN9" s="36">
        <v>0</v>
      </c>
      <c r="CO9" s="36">
        <v>0</v>
      </c>
      <c r="CP9" s="36">
        <v>0</v>
      </c>
      <c r="CQ9" s="36">
        <v>0</v>
      </c>
      <c r="CR9" s="36">
        <v>0</v>
      </c>
      <c r="CS9" s="36">
        <v>0</v>
      </c>
      <c r="CT9" s="36">
        <v>0</v>
      </c>
      <c r="CU9" s="36">
        <v>0</v>
      </c>
      <c r="CV9" s="36">
        <v>0</v>
      </c>
      <c r="CW9" s="36">
        <v>0</v>
      </c>
      <c r="CX9" s="36">
        <v>0</v>
      </c>
      <c r="CY9" s="36">
        <v>0</v>
      </c>
      <c r="CZ9" s="36">
        <v>0</v>
      </c>
      <c r="DA9" s="36">
        <v>0</v>
      </c>
      <c r="DB9" s="36">
        <v>0</v>
      </c>
      <c r="DC9" s="36">
        <v>0</v>
      </c>
      <c r="DD9" s="36">
        <v>0</v>
      </c>
      <c r="DE9" s="36">
        <v>0</v>
      </c>
      <c r="DF9" s="36">
        <v>0</v>
      </c>
      <c r="DG9" s="36">
        <v>0</v>
      </c>
      <c r="DH9" s="36">
        <v>0</v>
      </c>
      <c r="DI9" s="36">
        <v>0</v>
      </c>
    </row>
    <row r="10" spans="1:113" ht="19.5" customHeight="1">
      <c r="A10" s="26" t="s">
        <v>93</v>
      </c>
      <c r="B10" s="26" t="s">
        <v>94</v>
      </c>
      <c r="C10" s="26" t="s">
        <v>94</v>
      </c>
      <c r="D10" s="26" t="s">
        <v>270</v>
      </c>
      <c r="E10" s="35">
        <f t="shared" si="0"/>
        <v>179.7</v>
      </c>
      <c r="F10" s="35">
        <v>179.7</v>
      </c>
      <c r="G10" s="35">
        <v>0</v>
      </c>
      <c r="H10" s="35">
        <v>0</v>
      </c>
      <c r="I10" s="35">
        <v>0</v>
      </c>
      <c r="J10" s="35">
        <v>0</v>
      </c>
      <c r="K10" s="35">
        <v>0</v>
      </c>
      <c r="L10" s="35">
        <v>179.7</v>
      </c>
      <c r="M10" s="35">
        <v>0</v>
      </c>
      <c r="N10" s="35">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6">
        <v>0</v>
      </c>
      <c r="AN10" s="36">
        <v>0</v>
      </c>
      <c r="AO10" s="36">
        <v>0</v>
      </c>
      <c r="AP10" s="36">
        <v>0</v>
      </c>
      <c r="AQ10" s="36">
        <v>0</v>
      </c>
      <c r="AR10" s="36">
        <v>0</v>
      </c>
      <c r="AS10" s="36">
        <v>0</v>
      </c>
      <c r="AT10" s="36">
        <v>0</v>
      </c>
      <c r="AU10" s="36">
        <v>0</v>
      </c>
      <c r="AV10" s="36">
        <v>0</v>
      </c>
      <c r="AW10" s="36">
        <v>0</v>
      </c>
      <c r="AX10" s="36">
        <v>0</v>
      </c>
      <c r="AY10" s="36">
        <v>0</v>
      </c>
      <c r="AZ10" s="36">
        <v>0</v>
      </c>
      <c r="BA10" s="36">
        <v>0</v>
      </c>
      <c r="BB10" s="36">
        <v>0</v>
      </c>
      <c r="BC10" s="36">
        <v>0</v>
      </c>
      <c r="BD10" s="36">
        <v>0</v>
      </c>
      <c r="BE10" s="36">
        <v>0</v>
      </c>
      <c r="BF10" s="36">
        <v>0</v>
      </c>
      <c r="BG10" s="36">
        <v>0</v>
      </c>
      <c r="BH10" s="36">
        <v>0</v>
      </c>
      <c r="BI10" s="36">
        <v>0</v>
      </c>
      <c r="BJ10" s="36">
        <v>0</v>
      </c>
      <c r="BK10" s="36">
        <v>0</v>
      </c>
      <c r="BL10" s="36">
        <v>0</v>
      </c>
      <c r="BM10" s="36">
        <v>0</v>
      </c>
      <c r="BN10" s="36">
        <v>0</v>
      </c>
      <c r="BO10" s="36">
        <v>0</v>
      </c>
      <c r="BP10" s="36">
        <v>0</v>
      </c>
      <c r="BQ10" s="36">
        <v>0</v>
      </c>
      <c r="BR10" s="36">
        <v>0</v>
      </c>
      <c r="BS10" s="36">
        <v>0</v>
      </c>
      <c r="BT10" s="36">
        <v>0</v>
      </c>
      <c r="BU10" s="36">
        <v>0</v>
      </c>
      <c r="BV10" s="36">
        <v>0</v>
      </c>
      <c r="BW10" s="36">
        <v>0</v>
      </c>
      <c r="BX10" s="36">
        <v>0</v>
      </c>
      <c r="BY10" s="36">
        <v>0</v>
      </c>
      <c r="BZ10" s="36">
        <v>0</v>
      </c>
      <c r="CA10" s="36">
        <v>0</v>
      </c>
      <c r="CB10" s="36">
        <v>0</v>
      </c>
      <c r="CC10" s="36">
        <v>0</v>
      </c>
      <c r="CD10" s="36">
        <v>0</v>
      </c>
      <c r="CE10" s="36">
        <v>0</v>
      </c>
      <c r="CF10" s="36">
        <v>0</v>
      </c>
      <c r="CG10" s="36">
        <v>0</v>
      </c>
      <c r="CH10" s="36">
        <v>0</v>
      </c>
      <c r="CI10" s="36">
        <v>0</v>
      </c>
      <c r="CJ10" s="36">
        <v>0</v>
      </c>
      <c r="CK10" s="36">
        <v>0</v>
      </c>
      <c r="CL10" s="36">
        <v>0</v>
      </c>
      <c r="CM10" s="36">
        <v>0</v>
      </c>
      <c r="CN10" s="36">
        <v>0</v>
      </c>
      <c r="CO10" s="36">
        <v>0</v>
      </c>
      <c r="CP10" s="36">
        <v>0</v>
      </c>
      <c r="CQ10" s="36">
        <v>0</v>
      </c>
      <c r="CR10" s="36">
        <v>0</v>
      </c>
      <c r="CS10" s="36">
        <v>0</v>
      </c>
      <c r="CT10" s="36">
        <v>0</v>
      </c>
      <c r="CU10" s="36">
        <v>0</v>
      </c>
      <c r="CV10" s="36">
        <v>0</v>
      </c>
      <c r="CW10" s="36">
        <v>0</v>
      </c>
      <c r="CX10" s="36">
        <v>0</v>
      </c>
      <c r="CY10" s="36">
        <v>0</v>
      </c>
      <c r="CZ10" s="36">
        <v>0</v>
      </c>
      <c r="DA10" s="36">
        <v>0</v>
      </c>
      <c r="DB10" s="36">
        <v>0</v>
      </c>
      <c r="DC10" s="36">
        <v>0</v>
      </c>
      <c r="DD10" s="36">
        <v>0</v>
      </c>
      <c r="DE10" s="36">
        <v>0</v>
      </c>
      <c r="DF10" s="36">
        <v>0</v>
      </c>
      <c r="DG10" s="36">
        <v>0</v>
      </c>
      <c r="DH10" s="36">
        <v>0</v>
      </c>
      <c r="DI10" s="36">
        <v>0</v>
      </c>
    </row>
    <row r="11" spans="1:113" ht="19.5" customHeight="1">
      <c r="A11" s="26" t="s">
        <v>93</v>
      </c>
      <c r="B11" s="26" t="s">
        <v>94</v>
      </c>
      <c r="C11" s="26" t="s">
        <v>89</v>
      </c>
      <c r="D11" s="26" t="s">
        <v>271</v>
      </c>
      <c r="E11" s="35">
        <f t="shared" si="0"/>
        <v>114.82</v>
      </c>
      <c r="F11" s="35">
        <v>114.82</v>
      </c>
      <c r="G11" s="35">
        <v>0</v>
      </c>
      <c r="H11" s="35">
        <v>0</v>
      </c>
      <c r="I11" s="35">
        <v>0</v>
      </c>
      <c r="J11" s="35">
        <v>0</v>
      </c>
      <c r="K11" s="35">
        <v>0</v>
      </c>
      <c r="L11" s="35">
        <v>0</v>
      </c>
      <c r="M11" s="35">
        <v>114.82</v>
      </c>
      <c r="N11" s="35">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36">
        <v>0</v>
      </c>
      <c r="AX11" s="36">
        <v>0</v>
      </c>
      <c r="AY11" s="36">
        <v>0</v>
      </c>
      <c r="AZ11" s="36">
        <v>0</v>
      </c>
      <c r="BA11" s="36">
        <v>0</v>
      </c>
      <c r="BB11" s="36">
        <v>0</v>
      </c>
      <c r="BC11" s="36">
        <v>0</v>
      </c>
      <c r="BD11" s="36">
        <v>0</v>
      </c>
      <c r="BE11" s="36">
        <v>0</v>
      </c>
      <c r="BF11" s="36">
        <v>0</v>
      </c>
      <c r="BG11" s="36">
        <v>0</v>
      </c>
      <c r="BH11" s="36">
        <v>0</v>
      </c>
      <c r="BI11" s="36">
        <v>0</v>
      </c>
      <c r="BJ11" s="36">
        <v>0</v>
      </c>
      <c r="BK11" s="36">
        <v>0</v>
      </c>
      <c r="BL11" s="36">
        <v>0</v>
      </c>
      <c r="BM11" s="36">
        <v>0</v>
      </c>
      <c r="BN11" s="36">
        <v>0</v>
      </c>
      <c r="BO11" s="36">
        <v>0</v>
      </c>
      <c r="BP11" s="36">
        <v>0</v>
      </c>
      <c r="BQ11" s="36">
        <v>0</v>
      </c>
      <c r="BR11" s="36">
        <v>0</v>
      </c>
      <c r="BS11" s="36">
        <v>0</v>
      </c>
      <c r="BT11" s="36">
        <v>0</v>
      </c>
      <c r="BU11" s="36">
        <v>0</v>
      </c>
      <c r="BV11" s="36">
        <v>0</v>
      </c>
      <c r="BW11" s="36">
        <v>0</v>
      </c>
      <c r="BX11" s="36">
        <v>0</v>
      </c>
      <c r="BY11" s="36">
        <v>0</v>
      </c>
      <c r="BZ11" s="36">
        <v>0</v>
      </c>
      <c r="CA11" s="36">
        <v>0</v>
      </c>
      <c r="CB11" s="36">
        <v>0</v>
      </c>
      <c r="CC11" s="36">
        <v>0</v>
      </c>
      <c r="CD11" s="36">
        <v>0</v>
      </c>
      <c r="CE11" s="36">
        <v>0</v>
      </c>
      <c r="CF11" s="36">
        <v>0</v>
      </c>
      <c r="CG11" s="36">
        <v>0</v>
      </c>
      <c r="CH11" s="36">
        <v>0</v>
      </c>
      <c r="CI11" s="36">
        <v>0</v>
      </c>
      <c r="CJ11" s="36">
        <v>0</v>
      </c>
      <c r="CK11" s="36">
        <v>0</v>
      </c>
      <c r="CL11" s="36">
        <v>0</v>
      </c>
      <c r="CM11" s="36">
        <v>0</v>
      </c>
      <c r="CN11" s="36">
        <v>0</v>
      </c>
      <c r="CO11" s="36">
        <v>0</v>
      </c>
      <c r="CP11" s="36">
        <v>0</v>
      </c>
      <c r="CQ11" s="36">
        <v>0</v>
      </c>
      <c r="CR11" s="36">
        <v>0</v>
      </c>
      <c r="CS11" s="36">
        <v>0</v>
      </c>
      <c r="CT11" s="36">
        <v>0</v>
      </c>
      <c r="CU11" s="36">
        <v>0</v>
      </c>
      <c r="CV11" s="36">
        <v>0</v>
      </c>
      <c r="CW11" s="36">
        <v>0</v>
      </c>
      <c r="CX11" s="36">
        <v>0</v>
      </c>
      <c r="CY11" s="36">
        <v>0</v>
      </c>
      <c r="CZ11" s="36">
        <v>0</v>
      </c>
      <c r="DA11" s="36">
        <v>0</v>
      </c>
      <c r="DB11" s="36">
        <v>0</v>
      </c>
      <c r="DC11" s="36">
        <v>0</v>
      </c>
      <c r="DD11" s="36">
        <v>0</v>
      </c>
      <c r="DE11" s="36">
        <v>0</v>
      </c>
      <c r="DF11" s="36">
        <v>0</v>
      </c>
      <c r="DG11" s="36">
        <v>0</v>
      </c>
      <c r="DH11" s="36">
        <v>0</v>
      </c>
      <c r="DI11" s="36">
        <v>0</v>
      </c>
    </row>
    <row r="12" spans="1:113" ht="19.5" customHeight="1">
      <c r="A12" s="26" t="s">
        <v>38</v>
      </c>
      <c r="B12" s="26" t="s">
        <v>38</v>
      </c>
      <c r="C12" s="26" t="s">
        <v>38</v>
      </c>
      <c r="D12" s="26" t="s">
        <v>272</v>
      </c>
      <c r="E12" s="35">
        <f t="shared" si="0"/>
        <v>2159.0299999999997</v>
      </c>
      <c r="F12" s="35">
        <v>1367.03</v>
      </c>
      <c r="G12" s="35">
        <v>750.45</v>
      </c>
      <c r="H12" s="35">
        <v>18.77</v>
      </c>
      <c r="I12" s="35">
        <v>0</v>
      </c>
      <c r="J12" s="35">
        <v>0</v>
      </c>
      <c r="K12" s="35">
        <v>586.33</v>
      </c>
      <c r="L12" s="35">
        <v>0</v>
      </c>
      <c r="M12" s="35">
        <v>0</v>
      </c>
      <c r="N12" s="35">
        <v>0</v>
      </c>
      <c r="O12" s="36">
        <v>0</v>
      </c>
      <c r="P12" s="36">
        <v>11.48</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0</v>
      </c>
      <c r="AR12" s="36">
        <v>0</v>
      </c>
      <c r="AS12" s="36">
        <v>0</v>
      </c>
      <c r="AT12" s="36">
        <v>0</v>
      </c>
      <c r="AU12" s="36">
        <v>0</v>
      </c>
      <c r="AV12" s="36">
        <v>0</v>
      </c>
      <c r="AW12" s="36">
        <v>0</v>
      </c>
      <c r="AX12" s="36">
        <v>0</v>
      </c>
      <c r="AY12" s="36">
        <v>0</v>
      </c>
      <c r="AZ12" s="36">
        <v>0</v>
      </c>
      <c r="BA12" s="36">
        <v>0</v>
      </c>
      <c r="BB12" s="36">
        <v>0</v>
      </c>
      <c r="BC12" s="36">
        <v>0</v>
      </c>
      <c r="BD12" s="36">
        <v>0</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6">
        <v>0</v>
      </c>
      <c r="BX12" s="36">
        <v>0</v>
      </c>
      <c r="BY12" s="36">
        <v>0</v>
      </c>
      <c r="BZ12" s="36">
        <v>792</v>
      </c>
      <c r="CA12" s="36">
        <v>0</v>
      </c>
      <c r="CB12" s="36">
        <v>0</v>
      </c>
      <c r="CC12" s="36">
        <v>792</v>
      </c>
      <c r="CD12" s="36">
        <v>0</v>
      </c>
      <c r="CE12" s="36">
        <v>0</v>
      </c>
      <c r="CF12" s="36">
        <v>0</v>
      </c>
      <c r="CG12" s="36">
        <v>0</v>
      </c>
      <c r="CH12" s="36">
        <v>0</v>
      </c>
      <c r="CI12" s="36">
        <v>0</v>
      </c>
      <c r="CJ12" s="36">
        <v>0</v>
      </c>
      <c r="CK12" s="36">
        <v>0</v>
      </c>
      <c r="CL12" s="36">
        <v>0</v>
      </c>
      <c r="CM12" s="36">
        <v>0</v>
      </c>
      <c r="CN12" s="36">
        <v>0</v>
      </c>
      <c r="CO12" s="36">
        <v>0</v>
      </c>
      <c r="CP12" s="36">
        <v>0</v>
      </c>
      <c r="CQ12" s="36">
        <v>0</v>
      </c>
      <c r="CR12" s="36">
        <v>0</v>
      </c>
      <c r="CS12" s="36">
        <v>0</v>
      </c>
      <c r="CT12" s="36">
        <v>0</v>
      </c>
      <c r="CU12" s="36">
        <v>0</v>
      </c>
      <c r="CV12" s="36">
        <v>0</v>
      </c>
      <c r="CW12" s="36">
        <v>0</v>
      </c>
      <c r="CX12" s="36">
        <v>0</v>
      </c>
      <c r="CY12" s="36">
        <v>0</v>
      </c>
      <c r="CZ12" s="36">
        <v>0</v>
      </c>
      <c r="DA12" s="36">
        <v>0</v>
      </c>
      <c r="DB12" s="36">
        <v>0</v>
      </c>
      <c r="DC12" s="36">
        <v>0</v>
      </c>
      <c r="DD12" s="36">
        <v>0</v>
      </c>
      <c r="DE12" s="36">
        <v>0</v>
      </c>
      <c r="DF12" s="36">
        <v>0</v>
      </c>
      <c r="DG12" s="36">
        <v>0</v>
      </c>
      <c r="DH12" s="36">
        <v>0</v>
      </c>
      <c r="DI12" s="36">
        <v>0</v>
      </c>
    </row>
    <row r="13" spans="1:113" ht="19.5" customHeight="1">
      <c r="A13" s="26" t="s">
        <v>93</v>
      </c>
      <c r="B13" s="26" t="s">
        <v>97</v>
      </c>
      <c r="C13" s="26" t="s">
        <v>91</v>
      </c>
      <c r="D13" s="26" t="s">
        <v>273</v>
      </c>
      <c r="E13" s="35">
        <f t="shared" si="0"/>
        <v>2159.0299999999997</v>
      </c>
      <c r="F13" s="35">
        <v>1367.03</v>
      </c>
      <c r="G13" s="35">
        <v>750.45</v>
      </c>
      <c r="H13" s="35">
        <v>18.77</v>
      </c>
      <c r="I13" s="35">
        <v>0</v>
      </c>
      <c r="J13" s="35">
        <v>0</v>
      </c>
      <c r="K13" s="35">
        <v>586.33</v>
      </c>
      <c r="L13" s="35">
        <v>0</v>
      </c>
      <c r="M13" s="35">
        <v>0</v>
      </c>
      <c r="N13" s="35">
        <v>0</v>
      </c>
      <c r="O13" s="36">
        <v>0</v>
      </c>
      <c r="P13" s="36">
        <v>11.48</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v>0</v>
      </c>
      <c r="BT13" s="36">
        <v>0</v>
      </c>
      <c r="BU13" s="36">
        <v>0</v>
      </c>
      <c r="BV13" s="36">
        <v>0</v>
      </c>
      <c r="BW13" s="36">
        <v>0</v>
      </c>
      <c r="BX13" s="36">
        <v>0</v>
      </c>
      <c r="BY13" s="36">
        <v>0</v>
      </c>
      <c r="BZ13" s="36">
        <v>792</v>
      </c>
      <c r="CA13" s="36">
        <v>0</v>
      </c>
      <c r="CB13" s="36">
        <v>0</v>
      </c>
      <c r="CC13" s="36">
        <v>792</v>
      </c>
      <c r="CD13" s="36">
        <v>0</v>
      </c>
      <c r="CE13" s="36">
        <v>0</v>
      </c>
      <c r="CF13" s="36">
        <v>0</v>
      </c>
      <c r="CG13" s="36">
        <v>0</v>
      </c>
      <c r="CH13" s="36">
        <v>0</v>
      </c>
      <c r="CI13" s="36">
        <v>0</v>
      </c>
      <c r="CJ13" s="36">
        <v>0</v>
      </c>
      <c r="CK13" s="36">
        <v>0</v>
      </c>
      <c r="CL13" s="36">
        <v>0</v>
      </c>
      <c r="CM13" s="36">
        <v>0</v>
      </c>
      <c r="CN13" s="36">
        <v>0</v>
      </c>
      <c r="CO13" s="36">
        <v>0</v>
      </c>
      <c r="CP13" s="36">
        <v>0</v>
      </c>
      <c r="CQ13" s="36">
        <v>0</v>
      </c>
      <c r="CR13" s="36">
        <v>0</v>
      </c>
      <c r="CS13" s="36">
        <v>0</v>
      </c>
      <c r="CT13" s="36">
        <v>0</v>
      </c>
      <c r="CU13" s="36">
        <v>0</v>
      </c>
      <c r="CV13" s="36">
        <v>0</v>
      </c>
      <c r="CW13" s="36">
        <v>0</v>
      </c>
      <c r="CX13" s="36">
        <v>0</v>
      </c>
      <c r="CY13" s="36">
        <v>0</v>
      </c>
      <c r="CZ13" s="36">
        <v>0</v>
      </c>
      <c r="DA13" s="36">
        <v>0</v>
      </c>
      <c r="DB13" s="36">
        <v>0</v>
      </c>
      <c r="DC13" s="36">
        <v>0</v>
      </c>
      <c r="DD13" s="36">
        <v>0</v>
      </c>
      <c r="DE13" s="36">
        <v>0</v>
      </c>
      <c r="DF13" s="36">
        <v>0</v>
      </c>
      <c r="DG13" s="36">
        <v>0</v>
      </c>
      <c r="DH13" s="36">
        <v>0</v>
      </c>
      <c r="DI13" s="36">
        <v>0</v>
      </c>
    </row>
    <row r="14" spans="1:113" ht="19.5" customHeight="1">
      <c r="A14" s="26" t="s">
        <v>38</v>
      </c>
      <c r="B14" s="26" t="s">
        <v>38</v>
      </c>
      <c r="C14" s="26" t="s">
        <v>38</v>
      </c>
      <c r="D14" s="26" t="s">
        <v>274</v>
      </c>
      <c r="E14" s="35">
        <f t="shared" si="0"/>
        <v>76.99</v>
      </c>
      <c r="F14" s="35">
        <v>76.99</v>
      </c>
      <c r="G14" s="35">
        <v>0</v>
      </c>
      <c r="H14" s="35">
        <v>0</v>
      </c>
      <c r="I14" s="35">
        <v>0</v>
      </c>
      <c r="J14" s="35">
        <v>0</v>
      </c>
      <c r="K14" s="35">
        <v>0</v>
      </c>
      <c r="L14" s="35">
        <v>0</v>
      </c>
      <c r="M14" s="35">
        <v>0</v>
      </c>
      <c r="N14" s="35">
        <v>76.99</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c r="CL14" s="36">
        <v>0</v>
      </c>
      <c r="CM14" s="36">
        <v>0</v>
      </c>
      <c r="CN14" s="36">
        <v>0</v>
      </c>
      <c r="CO14" s="36">
        <v>0</v>
      </c>
      <c r="CP14" s="36">
        <v>0</v>
      </c>
      <c r="CQ14" s="36">
        <v>0</v>
      </c>
      <c r="CR14" s="36">
        <v>0</v>
      </c>
      <c r="CS14" s="36">
        <v>0</v>
      </c>
      <c r="CT14" s="36">
        <v>0</v>
      </c>
      <c r="CU14" s="36">
        <v>0</v>
      </c>
      <c r="CV14" s="36">
        <v>0</v>
      </c>
      <c r="CW14" s="36">
        <v>0</v>
      </c>
      <c r="CX14" s="36">
        <v>0</v>
      </c>
      <c r="CY14" s="36">
        <v>0</v>
      </c>
      <c r="CZ14" s="36">
        <v>0</v>
      </c>
      <c r="DA14" s="36">
        <v>0</v>
      </c>
      <c r="DB14" s="36">
        <v>0</v>
      </c>
      <c r="DC14" s="36">
        <v>0</v>
      </c>
      <c r="DD14" s="36">
        <v>0</v>
      </c>
      <c r="DE14" s="36">
        <v>0</v>
      </c>
      <c r="DF14" s="36">
        <v>0</v>
      </c>
      <c r="DG14" s="36">
        <v>0</v>
      </c>
      <c r="DH14" s="36">
        <v>0</v>
      </c>
      <c r="DI14" s="36">
        <v>0</v>
      </c>
    </row>
    <row r="15" spans="1:113" ht="19.5" customHeight="1">
      <c r="A15" s="26" t="s">
        <v>38</v>
      </c>
      <c r="B15" s="26" t="s">
        <v>38</v>
      </c>
      <c r="C15" s="26" t="s">
        <v>38</v>
      </c>
      <c r="D15" s="26" t="s">
        <v>275</v>
      </c>
      <c r="E15" s="35">
        <f t="shared" si="0"/>
        <v>76.99</v>
      </c>
      <c r="F15" s="35">
        <v>76.99</v>
      </c>
      <c r="G15" s="35">
        <v>0</v>
      </c>
      <c r="H15" s="35">
        <v>0</v>
      </c>
      <c r="I15" s="35">
        <v>0</v>
      </c>
      <c r="J15" s="35">
        <v>0</v>
      </c>
      <c r="K15" s="35">
        <v>0</v>
      </c>
      <c r="L15" s="35">
        <v>0</v>
      </c>
      <c r="M15" s="35">
        <v>0</v>
      </c>
      <c r="N15" s="35">
        <v>76.99</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v>0</v>
      </c>
      <c r="BT15" s="36">
        <v>0</v>
      </c>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c r="CL15" s="36">
        <v>0</v>
      </c>
      <c r="CM15" s="36">
        <v>0</v>
      </c>
      <c r="CN15" s="36">
        <v>0</v>
      </c>
      <c r="CO15" s="36">
        <v>0</v>
      </c>
      <c r="CP15" s="36">
        <v>0</v>
      </c>
      <c r="CQ15" s="36">
        <v>0</v>
      </c>
      <c r="CR15" s="36">
        <v>0</v>
      </c>
      <c r="CS15" s="36">
        <v>0</v>
      </c>
      <c r="CT15" s="36">
        <v>0</v>
      </c>
      <c r="CU15" s="36">
        <v>0</v>
      </c>
      <c r="CV15" s="36">
        <v>0</v>
      </c>
      <c r="CW15" s="36">
        <v>0</v>
      </c>
      <c r="CX15" s="36">
        <v>0</v>
      </c>
      <c r="CY15" s="36">
        <v>0</v>
      </c>
      <c r="CZ15" s="36">
        <v>0</v>
      </c>
      <c r="DA15" s="36">
        <v>0</v>
      </c>
      <c r="DB15" s="36">
        <v>0</v>
      </c>
      <c r="DC15" s="36">
        <v>0</v>
      </c>
      <c r="DD15" s="36">
        <v>0</v>
      </c>
      <c r="DE15" s="36">
        <v>0</v>
      </c>
      <c r="DF15" s="36">
        <v>0</v>
      </c>
      <c r="DG15" s="36">
        <v>0</v>
      </c>
      <c r="DH15" s="36">
        <v>0</v>
      </c>
      <c r="DI15" s="36">
        <v>0</v>
      </c>
    </row>
    <row r="16" spans="1:113" ht="19.5" customHeight="1">
      <c r="A16" s="26" t="s">
        <v>99</v>
      </c>
      <c r="B16" s="26" t="s">
        <v>97</v>
      </c>
      <c r="C16" s="26" t="s">
        <v>88</v>
      </c>
      <c r="D16" s="26" t="s">
        <v>276</v>
      </c>
      <c r="E16" s="35">
        <f t="shared" si="0"/>
        <v>76.99</v>
      </c>
      <c r="F16" s="35">
        <v>76.99</v>
      </c>
      <c r="G16" s="35">
        <v>0</v>
      </c>
      <c r="H16" s="35">
        <v>0</v>
      </c>
      <c r="I16" s="35">
        <v>0</v>
      </c>
      <c r="J16" s="35">
        <v>0</v>
      </c>
      <c r="K16" s="35">
        <v>0</v>
      </c>
      <c r="L16" s="35">
        <v>0</v>
      </c>
      <c r="M16" s="35">
        <v>0</v>
      </c>
      <c r="N16" s="35">
        <v>76.99</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v>0</v>
      </c>
      <c r="BS16" s="36">
        <v>0</v>
      </c>
      <c r="BT16" s="36">
        <v>0</v>
      </c>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c r="CL16" s="36">
        <v>0</v>
      </c>
      <c r="CM16" s="36">
        <v>0</v>
      </c>
      <c r="CN16" s="36">
        <v>0</v>
      </c>
      <c r="CO16" s="36">
        <v>0</v>
      </c>
      <c r="CP16" s="36">
        <v>0</v>
      </c>
      <c r="CQ16" s="36">
        <v>0</v>
      </c>
      <c r="CR16" s="36">
        <v>0</v>
      </c>
      <c r="CS16" s="36">
        <v>0</v>
      </c>
      <c r="CT16" s="36">
        <v>0</v>
      </c>
      <c r="CU16" s="36">
        <v>0</v>
      </c>
      <c r="CV16" s="36">
        <v>0</v>
      </c>
      <c r="CW16" s="36">
        <v>0</v>
      </c>
      <c r="CX16" s="36">
        <v>0</v>
      </c>
      <c r="CY16" s="36">
        <v>0</v>
      </c>
      <c r="CZ16" s="36">
        <v>0</v>
      </c>
      <c r="DA16" s="36">
        <v>0</v>
      </c>
      <c r="DB16" s="36">
        <v>0</v>
      </c>
      <c r="DC16" s="36">
        <v>0</v>
      </c>
      <c r="DD16" s="36">
        <v>0</v>
      </c>
      <c r="DE16" s="36">
        <v>0</v>
      </c>
      <c r="DF16" s="36">
        <v>0</v>
      </c>
      <c r="DG16" s="36">
        <v>0</v>
      </c>
      <c r="DH16" s="36">
        <v>0</v>
      </c>
      <c r="DI16" s="36">
        <v>0</v>
      </c>
    </row>
    <row r="17" spans="1:113" ht="19.5" customHeight="1">
      <c r="A17" s="26" t="s">
        <v>38</v>
      </c>
      <c r="B17" s="26" t="s">
        <v>38</v>
      </c>
      <c r="C17" s="26" t="s">
        <v>38</v>
      </c>
      <c r="D17" s="26" t="s">
        <v>277</v>
      </c>
      <c r="E17" s="35">
        <f t="shared" si="0"/>
        <v>172.24</v>
      </c>
      <c r="F17" s="35">
        <v>172.24</v>
      </c>
      <c r="G17" s="35">
        <v>0</v>
      </c>
      <c r="H17" s="35">
        <v>0</v>
      </c>
      <c r="I17" s="35">
        <v>0</v>
      </c>
      <c r="J17" s="35">
        <v>0</v>
      </c>
      <c r="K17" s="35">
        <v>0</v>
      </c>
      <c r="L17" s="35">
        <v>0</v>
      </c>
      <c r="M17" s="35">
        <v>0</v>
      </c>
      <c r="N17" s="35">
        <v>0</v>
      </c>
      <c r="O17" s="36">
        <v>0</v>
      </c>
      <c r="P17" s="36">
        <v>0</v>
      </c>
      <c r="Q17" s="36">
        <v>172.24</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36">
        <v>0</v>
      </c>
      <c r="AP17" s="36">
        <v>0</v>
      </c>
      <c r="AQ17" s="36">
        <v>0</v>
      </c>
      <c r="AR17" s="36">
        <v>0</v>
      </c>
      <c r="AS17" s="36">
        <v>0</v>
      </c>
      <c r="AT17" s="36">
        <v>0</v>
      </c>
      <c r="AU17" s="36">
        <v>0</v>
      </c>
      <c r="AV17" s="36">
        <v>0</v>
      </c>
      <c r="AW17" s="36">
        <v>0</v>
      </c>
      <c r="AX17" s="36">
        <v>0</v>
      </c>
      <c r="AY17" s="36">
        <v>0</v>
      </c>
      <c r="AZ17" s="36">
        <v>0</v>
      </c>
      <c r="BA17" s="36">
        <v>0</v>
      </c>
      <c r="BB17" s="36">
        <v>0</v>
      </c>
      <c r="BC17" s="36">
        <v>0</v>
      </c>
      <c r="BD17" s="36">
        <v>0</v>
      </c>
      <c r="BE17" s="36">
        <v>0</v>
      </c>
      <c r="BF17" s="36">
        <v>0</v>
      </c>
      <c r="BG17" s="36">
        <v>0</v>
      </c>
      <c r="BH17" s="36">
        <v>0</v>
      </c>
      <c r="BI17" s="36">
        <v>0</v>
      </c>
      <c r="BJ17" s="36">
        <v>0</v>
      </c>
      <c r="BK17" s="36">
        <v>0</v>
      </c>
      <c r="BL17" s="36">
        <v>0</v>
      </c>
      <c r="BM17" s="36">
        <v>0</v>
      </c>
      <c r="BN17" s="36">
        <v>0</v>
      </c>
      <c r="BO17" s="36">
        <v>0</v>
      </c>
      <c r="BP17" s="36">
        <v>0</v>
      </c>
      <c r="BQ17" s="36">
        <v>0</v>
      </c>
      <c r="BR17" s="36">
        <v>0</v>
      </c>
      <c r="BS17" s="36">
        <v>0</v>
      </c>
      <c r="BT17" s="36">
        <v>0</v>
      </c>
      <c r="BU17" s="36">
        <v>0</v>
      </c>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c r="CL17" s="36">
        <v>0</v>
      </c>
      <c r="CM17" s="36">
        <v>0</v>
      </c>
      <c r="CN17" s="36">
        <v>0</v>
      </c>
      <c r="CO17" s="36">
        <v>0</v>
      </c>
      <c r="CP17" s="36">
        <v>0</v>
      </c>
      <c r="CQ17" s="36">
        <v>0</v>
      </c>
      <c r="CR17" s="36">
        <v>0</v>
      </c>
      <c r="CS17" s="36">
        <v>0</v>
      </c>
      <c r="CT17" s="36">
        <v>0</v>
      </c>
      <c r="CU17" s="36">
        <v>0</v>
      </c>
      <c r="CV17" s="36">
        <v>0</v>
      </c>
      <c r="CW17" s="36">
        <v>0</v>
      </c>
      <c r="CX17" s="36">
        <v>0</v>
      </c>
      <c r="CY17" s="36">
        <v>0</v>
      </c>
      <c r="CZ17" s="36">
        <v>0</v>
      </c>
      <c r="DA17" s="36">
        <v>0</v>
      </c>
      <c r="DB17" s="36">
        <v>0</v>
      </c>
      <c r="DC17" s="36">
        <v>0</v>
      </c>
      <c r="DD17" s="36">
        <v>0</v>
      </c>
      <c r="DE17" s="36">
        <v>0</v>
      </c>
      <c r="DF17" s="36">
        <v>0</v>
      </c>
      <c r="DG17" s="36">
        <v>0</v>
      </c>
      <c r="DH17" s="36">
        <v>0</v>
      </c>
      <c r="DI17" s="36">
        <v>0</v>
      </c>
    </row>
    <row r="18" spans="1:113" ht="19.5" customHeight="1">
      <c r="A18" s="26" t="s">
        <v>38</v>
      </c>
      <c r="B18" s="26" t="s">
        <v>38</v>
      </c>
      <c r="C18" s="26" t="s">
        <v>38</v>
      </c>
      <c r="D18" s="26" t="s">
        <v>278</v>
      </c>
      <c r="E18" s="35">
        <f t="shared" si="0"/>
        <v>172.24</v>
      </c>
      <c r="F18" s="35">
        <v>172.24</v>
      </c>
      <c r="G18" s="35">
        <v>0</v>
      </c>
      <c r="H18" s="35">
        <v>0</v>
      </c>
      <c r="I18" s="35">
        <v>0</v>
      </c>
      <c r="J18" s="35">
        <v>0</v>
      </c>
      <c r="K18" s="35">
        <v>0</v>
      </c>
      <c r="L18" s="35">
        <v>0</v>
      </c>
      <c r="M18" s="35">
        <v>0</v>
      </c>
      <c r="N18" s="35">
        <v>0</v>
      </c>
      <c r="O18" s="36">
        <v>0</v>
      </c>
      <c r="P18" s="36">
        <v>0</v>
      </c>
      <c r="Q18" s="36">
        <v>172.24</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6">
        <v>0</v>
      </c>
      <c r="AN18" s="36">
        <v>0</v>
      </c>
      <c r="AO18" s="36">
        <v>0</v>
      </c>
      <c r="AP18" s="36">
        <v>0</v>
      </c>
      <c r="AQ18" s="36">
        <v>0</v>
      </c>
      <c r="AR18" s="36">
        <v>0</v>
      </c>
      <c r="AS18" s="36">
        <v>0</v>
      </c>
      <c r="AT18" s="36">
        <v>0</v>
      </c>
      <c r="AU18" s="36">
        <v>0</v>
      </c>
      <c r="AV18" s="36">
        <v>0</v>
      </c>
      <c r="AW18" s="36">
        <v>0</v>
      </c>
      <c r="AX18" s="36">
        <v>0</v>
      </c>
      <c r="AY18" s="36">
        <v>0</v>
      </c>
      <c r="AZ18" s="36">
        <v>0</v>
      </c>
      <c r="BA18" s="36">
        <v>0</v>
      </c>
      <c r="BB18" s="36">
        <v>0</v>
      </c>
      <c r="BC18" s="36">
        <v>0</v>
      </c>
      <c r="BD18" s="36">
        <v>0</v>
      </c>
      <c r="BE18" s="36">
        <v>0</v>
      </c>
      <c r="BF18" s="36">
        <v>0</v>
      </c>
      <c r="BG18" s="36">
        <v>0</v>
      </c>
      <c r="BH18" s="36">
        <v>0</v>
      </c>
      <c r="BI18" s="36">
        <v>0</v>
      </c>
      <c r="BJ18" s="36">
        <v>0</v>
      </c>
      <c r="BK18" s="36">
        <v>0</v>
      </c>
      <c r="BL18" s="36">
        <v>0</v>
      </c>
      <c r="BM18" s="36">
        <v>0</v>
      </c>
      <c r="BN18" s="36">
        <v>0</v>
      </c>
      <c r="BO18" s="36">
        <v>0</v>
      </c>
      <c r="BP18" s="36">
        <v>0</v>
      </c>
      <c r="BQ18" s="36">
        <v>0</v>
      </c>
      <c r="BR18" s="36">
        <v>0</v>
      </c>
      <c r="BS18" s="36">
        <v>0</v>
      </c>
      <c r="BT18" s="36">
        <v>0</v>
      </c>
      <c r="BU18" s="36">
        <v>0</v>
      </c>
      <c r="BV18" s="36">
        <v>0</v>
      </c>
      <c r="BW18" s="36">
        <v>0</v>
      </c>
      <c r="BX18" s="36">
        <v>0</v>
      </c>
      <c r="BY18" s="36">
        <v>0</v>
      </c>
      <c r="BZ18" s="36">
        <v>0</v>
      </c>
      <c r="CA18" s="36">
        <v>0</v>
      </c>
      <c r="CB18" s="36">
        <v>0</v>
      </c>
      <c r="CC18" s="36">
        <v>0</v>
      </c>
      <c r="CD18" s="36">
        <v>0</v>
      </c>
      <c r="CE18" s="36">
        <v>0</v>
      </c>
      <c r="CF18" s="36">
        <v>0</v>
      </c>
      <c r="CG18" s="36">
        <v>0</v>
      </c>
      <c r="CH18" s="36">
        <v>0</v>
      </c>
      <c r="CI18" s="36">
        <v>0</v>
      </c>
      <c r="CJ18" s="36">
        <v>0</v>
      </c>
      <c r="CK18" s="36">
        <v>0</v>
      </c>
      <c r="CL18" s="36">
        <v>0</v>
      </c>
      <c r="CM18" s="36">
        <v>0</v>
      </c>
      <c r="CN18" s="36">
        <v>0</v>
      </c>
      <c r="CO18" s="36">
        <v>0</v>
      </c>
      <c r="CP18" s="36">
        <v>0</v>
      </c>
      <c r="CQ18" s="36">
        <v>0</v>
      </c>
      <c r="CR18" s="36">
        <v>0</v>
      </c>
      <c r="CS18" s="36">
        <v>0</v>
      </c>
      <c r="CT18" s="36">
        <v>0</v>
      </c>
      <c r="CU18" s="36">
        <v>0</v>
      </c>
      <c r="CV18" s="36">
        <v>0</v>
      </c>
      <c r="CW18" s="36">
        <v>0</v>
      </c>
      <c r="CX18" s="36">
        <v>0</v>
      </c>
      <c r="CY18" s="36">
        <v>0</v>
      </c>
      <c r="CZ18" s="36">
        <v>0</v>
      </c>
      <c r="DA18" s="36">
        <v>0</v>
      </c>
      <c r="DB18" s="36">
        <v>0</v>
      </c>
      <c r="DC18" s="36">
        <v>0</v>
      </c>
      <c r="DD18" s="36">
        <v>0</v>
      </c>
      <c r="DE18" s="36">
        <v>0</v>
      </c>
      <c r="DF18" s="36">
        <v>0</v>
      </c>
      <c r="DG18" s="36">
        <v>0</v>
      </c>
      <c r="DH18" s="36">
        <v>0</v>
      </c>
      <c r="DI18" s="36">
        <v>0</v>
      </c>
    </row>
    <row r="19" spans="1:113" ht="19.5" customHeight="1">
      <c r="A19" s="26" t="s">
        <v>101</v>
      </c>
      <c r="B19" s="26" t="s">
        <v>88</v>
      </c>
      <c r="C19" s="26" t="s">
        <v>102</v>
      </c>
      <c r="D19" s="26" t="s">
        <v>279</v>
      </c>
      <c r="E19" s="35">
        <f t="shared" si="0"/>
        <v>172.24</v>
      </c>
      <c r="F19" s="35">
        <v>172.24</v>
      </c>
      <c r="G19" s="35">
        <v>0</v>
      </c>
      <c r="H19" s="35">
        <v>0</v>
      </c>
      <c r="I19" s="35">
        <v>0</v>
      </c>
      <c r="J19" s="35">
        <v>0</v>
      </c>
      <c r="K19" s="35">
        <v>0</v>
      </c>
      <c r="L19" s="35">
        <v>0</v>
      </c>
      <c r="M19" s="35">
        <v>0</v>
      </c>
      <c r="N19" s="35">
        <v>0</v>
      </c>
      <c r="O19" s="36">
        <v>0</v>
      </c>
      <c r="P19" s="36">
        <v>0</v>
      </c>
      <c r="Q19" s="36">
        <v>172.24</v>
      </c>
      <c r="R19" s="36">
        <v>0</v>
      </c>
      <c r="S19" s="36">
        <v>0</v>
      </c>
      <c r="T19" s="36">
        <v>0</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36">
        <v>0</v>
      </c>
      <c r="BF19" s="36">
        <v>0</v>
      </c>
      <c r="BG19" s="36">
        <v>0</v>
      </c>
      <c r="BH19" s="36">
        <v>0</v>
      </c>
      <c r="BI19" s="36">
        <v>0</v>
      </c>
      <c r="BJ19" s="36">
        <v>0</v>
      </c>
      <c r="BK19" s="36">
        <v>0</v>
      </c>
      <c r="BL19" s="36">
        <v>0</v>
      </c>
      <c r="BM19" s="36">
        <v>0</v>
      </c>
      <c r="BN19" s="36">
        <v>0</v>
      </c>
      <c r="BO19" s="36">
        <v>0</v>
      </c>
      <c r="BP19" s="36">
        <v>0</v>
      </c>
      <c r="BQ19" s="36">
        <v>0</v>
      </c>
      <c r="BR19" s="36">
        <v>0</v>
      </c>
      <c r="BS19" s="36">
        <v>0</v>
      </c>
      <c r="BT19" s="36">
        <v>0</v>
      </c>
      <c r="BU19" s="36">
        <v>0</v>
      </c>
      <c r="BV19" s="36">
        <v>0</v>
      </c>
      <c r="BW19" s="36">
        <v>0</v>
      </c>
      <c r="BX19" s="36">
        <v>0</v>
      </c>
      <c r="BY19" s="36">
        <v>0</v>
      </c>
      <c r="BZ19" s="36">
        <v>0</v>
      </c>
      <c r="CA19" s="36">
        <v>0</v>
      </c>
      <c r="CB19" s="36">
        <v>0</v>
      </c>
      <c r="CC19" s="36">
        <v>0</v>
      </c>
      <c r="CD19" s="36">
        <v>0</v>
      </c>
      <c r="CE19" s="36">
        <v>0</v>
      </c>
      <c r="CF19" s="36">
        <v>0</v>
      </c>
      <c r="CG19" s="36">
        <v>0</v>
      </c>
      <c r="CH19" s="36">
        <v>0</v>
      </c>
      <c r="CI19" s="36">
        <v>0</v>
      </c>
      <c r="CJ19" s="36">
        <v>0</v>
      </c>
      <c r="CK19" s="36">
        <v>0</v>
      </c>
      <c r="CL19" s="36">
        <v>0</v>
      </c>
      <c r="CM19" s="36">
        <v>0</v>
      </c>
      <c r="CN19" s="36">
        <v>0</v>
      </c>
      <c r="CO19" s="36">
        <v>0</v>
      </c>
      <c r="CP19" s="36">
        <v>0</v>
      </c>
      <c r="CQ19" s="36">
        <v>0</v>
      </c>
      <c r="CR19" s="36">
        <v>0</v>
      </c>
      <c r="CS19" s="36">
        <v>0</v>
      </c>
      <c r="CT19" s="36">
        <v>0</v>
      </c>
      <c r="CU19" s="36">
        <v>0</v>
      </c>
      <c r="CV19" s="36">
        <v>0</v>
      </c>
      <c r="CW19" s="36">
        <v>0</v>
      </c>
      <c r="CX19" s="36">
        <v>0</v>
      </c>
      <c r="CY19" s="36">
        <v>0</v>
      </c>
      <c r="CZ19" s="36">
        <v>0</v>
      </c>
      <c r="DA19" s="36">
        <v>0</v>
      </c>
      <c r="DB19" s="36">
        <v>0</v>
      </c>
      <c r="DC19" s="36">
        <v>0</v>
      </c>
      <c r="DD19" s="36">
        <v>0</v>
      </c>
      <c r="DE19" s="36">
        <v>0</v>
      </c>
      <c r="DF19" s="36">
        <v>0</v>
      </c>
      <c r="DG19" s="36">
        <v>0</v>
      </c>
      <c r="DH19" s="36">
        <v>0</v>
      </c>
      <c r="DI19" s="36">
        <v>0</v>
      </c>
    </row>
  </sheetData>
  <sheetProtection/>
  <mergeCells count="123">
    <mergeCell ref="DI5:DI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I4"/>
    <mergeCell ref="A5:C5"/>
    <mergeCell ref="D5:D6"/>
    <mergeCell ref="E4:E6"/>
    <mergeCell ref="F5:F6"/>
    <mergeCell ref="G5:G6"/>
    <mergeCell ref="H5:H6"/>
    <mergeCell ref="I5:I6"/>
    <mergeCell ref="J5:J6"/>
    <mergeCell ref="A2:DI2"/>
    <mergeCell ref="A4:D4"/>
    <mergeCell ref="F4:S4"/>
    <mergeCell ref="T4:AU4"/>
    <mergeCell ref="AV4:BG4"/>
    <mergeCell ref="BH4:BL4"/>
    <mergeCell ref="BM4:BY4"/>
    <mergeCell ref="BZ4:CQ4"/>
    <mergeCell ref="CR4:CT4"/>
    <mergeCell ref="CU4:CZ4"/>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7"/>
      <c r="B1" s="17"/>
      <c r="C1" s="17"/>
      <c r="D1" s="18"/>
      <c r="E1" s="17"/>
      <c r="F1" s="17"/>
      <c r="G1" s="7" t="s">
        <v>280</v>
      </c>
    </row>
    <row r="2" spans="1:7" ht="25.5" customHeight="1">
      <c r="A2" s="100" t="s">
        <v>281</v>
      </c>
      <c r="B2" s="100"/>
      <c r="C2" s="100"/>
      <c r="D2" s="100"/>
      <c r="E2" s="100"/>
      <c r="F2" s="100"/>
      <c r="G2" s="100"/>
    </row>
    <row r="3" spans="1:7" ht="19.5" customHeight="1">
      <c r="A3" s="4" t="s">
        <v>0</v>
      </c>
      <c r="B3" s="5"/>
      <c r="C3" s="5"/>
      <c r="D3" s="5"/>
      <c r="E3" s="20"/>
      <c r="F3" s="20"/>
      <c r="G3" s="7" t="s">
        <v>5</v>
      </c>
    </row>
    <row r="4" spans="1:7" ht="19.5" customHeight="1">
      <c r="A4" s="134" t="s">
        <v>282</v>
      </c>
      <c r="B4" s="151"/>
      <c r="C4" s="151"/>
      <c r="D4" s="135"/>
      <c r="E4" s="113" t="s">
        <v>106</v>
      </c>
      <c r="F4" s="106"/>
      <c r="G4" s="106"/>
    </row>
    <row r="5" spans="1:7" ht="19.5" customHeight="1">
      <c r="A5" s="103" t="s">
        <v>69</v>
      </c>
      <c r="B5" s="105"/>
      <c r="C5" s="144" t="s">
        <v>70</v>
      </c>
      <c r="D5" s="110" t="s">
        <v>186</v>
      </c>
      <c r="E5" s="106" t="s">
        <v>59</v>
      </c>
      <c r="F5" s="115" t="s">
        <v>283</v>
      </c>
      <c r="G5" s="153" t="s">
        <v>284</v>
      </c>
    </row>
    <row r="6" spans="1:7" ht="33.75" customHeight="1">
      <c r="A6" s="10" t="s">
        <v>79</v>
      </c>
      <c r="B6" s="11" t="s">
        <v>80</v>
      </c>
      <c r="C6" s="143"/>
      <c r="D6" s="152"/>
      <c r="E6" s="114"/>
      <c r="F6" s="116"/>
      <c r="G6" s="150"/>
    </row>
    <row r="7" spans="1:7" ht="19.5" customHeight="1">
      <c r="A7" s="14" t="s">
        <v>38</v>
      </c>
      <c r="B7" s="26" t="s">
        <v>38</v>
      </c>
      <c r="C7" s="32" t="s">
        <v>38</v>
      </c>
      <c r="D7" s="14" t="s">
        <v>59</v>
      </c>
      <c r="E7" s="27">
        <f aca="true" t="shared" si="0" ref="E7:E16">SUM(F7:G7)</f>
        <v>1910.78</v>
      </c>
      <c r="F7" s="27">
        <v>1910.78</v>
      </c>
      <c r="G7" s="15">
        <v>0</v>
      </c>
    </row>
    <row r="8" spans="1:7" ht="19.5" customHeight="1">
      <c r="A8" s="14" t="s">
        <v>38</v>
      </c>
      <c r="B8" s="26" t="s">
        <v>285</v>
      </c>
      <c r="C8" s="32" t="s">
        <v>38</v>
      </c>
      <c r="D8" s="14" t="s">
        <v>176</v>
      </c>
      <c r="E8" s="27">
        <f t="shared" si="0"/>
        <v>1910.78</v>
      </c>
      <c r="F8" s="27">
        <v>1910.78</v>
      </c>
      <c r="G8" s="15">
        <v>0</v>
      </c>
    </row>
    <row r="9" spans="1:7" ht="19.5" customHeight="1">
      <c r="A9" s="14" t="s">
        <v>285</v>
      </c>
      <c r="B9" s="26" t="s">
        <v>167</v>
      </c>
      <c r="C9" s="32" t="s">
        <v>85</v>
      </c>
      <c r="D9" s="14" t="s">
        <v>286</v>
      </c>
      <c r="E9" s="27">
        <f t="shared" si="0"/>
        <v>750.45</v>
      </c>
      <c r="F9" s="27">
        <v>750.45</v>
      </c>
      <c r="G9" s="15">
        <v>0</v>
      </c>
    </row>
    <row r="10" spans="1:7" ht="19.5" customHeight="1">
      <c r="A10" s="14" t="s">
        <v>285</v>
      </c>
      <c r="B10" s="26" t="s">
        <v>169</v>
      </c>
      <c r="C10" s="32" t="s">
        <v>85</v>
      </c>
      <c r="D10" s="14" t="s">
        <v>287</v>
      </c>
      <c r="E10" s="27">
        <f t="shared" si="0"/>
        <v>18.77</v>
      </c>
      <c r="F10" s="27">
        <v>18.77</v>
      </c>
      <c r="G10" s="15">
        <v>0</v>
      </c>
    </row>
    <row r="11" spans="1:7" ht="19.5" customHeight="1">
      <c r="A11" s="14" t="s">
        <v>285</v>
      </c>
      <c r="B11" s="26" t="s">
        <v>288</v>
      </c>
      <c r="C11" s="32" t="s">
        <v>85</v>
      </c>
      <c r="D11" s="14" t="s">
        <v>289</v>
      </c>
      <c r="E11" s="27">
        <f t="shared" si="0"/>
        <v>586.33</v>
      </c>
      <c r="F11" s="27">
        <v>586.33</v>
      </c>
      <c r="G11" s="15">
        <v>0</v>
      </c>
    </row>
    <row r="12" spans="1:7" ht="19.5" customHeight="1">
      <c r="A12" s="14" t="s">
        <v>285</v>
      </c>
      <c r="B12" s="26" t="s">
        <v>290</v>
      </c>
      <c r="C12" s="32" t="s">
        <v>85</v>
      </c>
      <c r="D12" s="14" t="s">
        <v>291</v>
      </c>
      <c r="E12" s="27">
        <f t="shared" si="0"/>
        <v>179.7</v>
      </c>
      <c r="F12" s="27">
        <v>179.7</v>
      </c>
      <c r="G12" s="15">
        <v>0</v>
      </c>
    </row>
    <row r="13" spans="1:7" ht="19.5" customHeight="1">
      <c r="A13" s="14" t="s">
        <v>285</v>
      </c>
      <c r="B13" s="26" t="s">
        <v>292</v>
      </c>
      <c r="C13" s="32" t="s">
        <v>85</v>
      </c>
      <c r="D13" s="14" t="s">
        <v>293</v>
      </c>
      <c r="E13" s="27">
        <f t="shared" si="0"/>
        <v>114.82</v>
      </c>
      <c r="F13" s="27">
        <v>114.82</v>
      </c>
      <c r="G13" s="15">
        <v>0</v>
      </c>
    </row>
    <row r="14" spans="1:7" ht="19.5" customHeight="1">
      <c r="A14" s="14" t="s">
        <v>285</v>
      </c>
      <c r="B14" s="26" t="s">
        <v>294</v>
      </c>
      <c r="C14" s="32" t="s">
        <v>85</v>
      </c>
      <c r="D14" s="14" t="s">
        <v>295</v>
      </c>
      <c r="E14" s="27">
        <f t="shared" si="0"/>
        <v>76.99</v>
      </c>
      <c r="F14" s="27">
        <v>76.99</v>
      </c>
      <c r="G14" s="15">
        <v>0</v>
      </c>
    </row>
    <row r="15" spans="1:7" ht="19.5" customHeight="1">
      <c r="A15" s="14" t="s">
        <v>285</v>
      </c>
      <c r="B15" s="26" t="s">
        <v>296</v>
      </c>
      <c r="C15" s="32" t="s">
        <v>85</v>
      </c>
      <c r="D15" s="14" t="s">
        <v>297</v>
      </c>
      <c r="E15" s="27">
        <f t="shared" si="0"/>
        <v>11.48</v>
      </c>
      <c r="F15" s="27">
        <v>11.48</v>
      </c>
      <c r="G15" s="15">
        <v>0</v>
      </c>
    </row>
    <row r="16" spans="1:7" ht="19.5" customHeight="1">
      <c r="A16" s="14" t="s">
        <v>285</v>
      </c>
      <c r="B16" s="26" t="s">
        <v>298</v>
      </c>
      <c r="C16" s="32" t="s">
        <v>85</v>
      </c>
      <c r="D16" s="14" t="s">
        <v>299</v>
      </c>
      <c r="E16" s="27">
        <f t="shared" si="0"/>
        <v>172.24</v>
      </c>
      <c r="F16" s="27">
        <v>172.24</v>
      </c>
      <c r="G16" s="1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8"/>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1"/>
      <c r="B1" s="2"/>
      <c r="C1" s="2"/>
      <c r="D1" s="2"/>
      <c r="E1" s="2"/>
      <c r="F1" s="3" t="s">
        <v>300</v>
      </c>
    </row>
    <row r="2" spans="1:6" ht="19.5" customHeight="1">
      <c r="A2" s="100" t="s">
        <v>301</v>
      </c>
      <c r="B2" s="100"/>
      <c r="C2" s="100"/>
      <c r="D2" s="100"/>
      <c r="E2" s="100"/>
      <c r="F2" s="100"/>
    </row>
    <row r="3" spans="1:6" ht="19.5" customHeight="1">
      <c r="A3" s="4" t="s">
        <v>0</v>
      </c>
      <c r="B3" s="5"/>
      <c r="C3" s="5"/>
      <c r="D3" s="29"/>
      <c r="E3" s="29"/>
      <c r="F3" s="7" t="s">
        <v>5</v>
      </c>
    </row>
    <row r="4" spans="1:6" ht="19.5" customHeight="1">
      <c r="A4" s="103" t="s">
        <v>69</v>
      </c>
      <c r="B4" s="104"/>
      <c r="C4" s="105"/>
      <c r="D4" s="154" t="s">
        <v>70</v>
      </c>
      <c r="E4" s="148" t="s">
        <v>302</v>
      </c>
      <c r="F4" s="115" t="s">
        <v>72</v>
      </c>
    </row>
    <row r="5" spans="1:6" ht="19.5" customHeight="1">
      <c r="A5" s="9" t="s">
        <v>79</v>
      </c>
      <c r="B5" s="10" t="s">
        <v>80</v>
      </c>
      <c r="C5" s="11" t="s">
        <v>81</v>
      </c>
      <c r="D5" s="155"/>
      <c r="E5" s="148"/>
      <c r="F5" s="115"/>
    </row>
    <row r="6" spans="1:6" ht="19.5" customHeight="1">
      <c r="A6" s="26" t="s">
        <v>38</v>
      </c>
      <c r="B6" s="26" t="s">
        <v>38</v>
      </c>
      <c r="C6" s="26" t="s">
        <v>38</v>
      </c>
      <c r="D6" s="30" t="s">
        <v>38</v>
      </c>
      <c r="E6" s="30" t="s">
        <v>59</v>
      </c>
      <c r="F6" s="31">
        <v>792</v>
      </c>
    </row>
    <row r="7" spans="1:6" ht="19.5" customHeight="1">
      <c r="A7" s="26" t="s">
        <v>38</v>
      </c>
      <c r="B7" s="26" t="s">
        <v>38</v>
      </c>
      <c r="C7" s="26" t="s">
        <v>38</v>
      </c>
      <c r="D7" s="30" t="s">
        <v>38</v>
      </c>
      <c r="E7" s="30" t="s">
        <v>98</v>
      </c>
      <c r="F7" s="31">
        <v>792</v>
      </c>
    </row>
    <row r="8" spans="1:6" ht="19.5" customHeight="1">
      <c r="A8" s="26" t="s">
        <v>93</v>
      </c>
      <c r="B8" s="26" t="s">
        <v>97</v>
      </c>
      <c r="C8" s="26" t="s">
        <v>91</v>
      </c>
      <c r="D8" s="30" t="s">
        <v>85</v>
      </c>
      <c r="E8" s="30" t="s">
        <v>303</v>
      </c>
      <c r="F8" s="31">
        <v>792</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2021-03-04T01:00:16Z</dcterms:created>
  <dcterms:modified xsi:type="dcterms:W3CDTF">2021-03-05T08:55:41Z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2052-11.1.0.8767</vt:lpwstr>
  </property>
</Properties>
</file>